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<sst xmlns="http://schemas.openxmlformats.org/spreadsheetml/2006/main" count="68" uniqueCount="27">
  <si>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 xml:space="preserve">Сведения об отпуске электроэнергии в сеть и отпуске электроэнергии из сети </t>
  </si>
  <si>
    <t>потребителям электроэнергии</t>
  </si>
  <si>
    <t>2009 год</t>
  </si>
  <si>
    <t>2010 год</t>
  </si>
  <si>
    <t>2011 год</t>
  </si>
  <si>
    <t>2012 год</t>
  </si>
  <si>
    <t>2013 год</t>
  </si>
  <si>
    <t>-</t>
  </si>
  <si>
    <t>ВН</t>
  </si>
  <si>
    <t>СН1</t>
  </si>
  <si>
    <t>СН2</t>
  </si>
  <si>
    <t>НН</t>
  </si>
  <si>
    <t>Всего</t>
  </si>
  <si>
    <t>0, 300</t>
  </si>
  <si>
    <t>11 «б» 4. Отпуск из сети, млн. кВтч</t>
  </si>
  <si>
    <t>11 «б» 3. Поступление в сеть, млн. кВтч</t>
  </si>
  <si>
    <t>2014 год</t>
  </si>
  <si>
    <t>2015 год</t>
  </si>
  <si>
    <t>2016 год</t>
  </si>
  <si>
    <t>2017 год</t>
  </si>
  <si>
    <t xml:space="preserve">АО «НЭСК» г. Невинномысск по уровням напряжений, используемых для ценообразования, 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</si>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</sst>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00"/>
    <numFmt numFmtId="184" formatCode="#,##0.000"/>
    <numFmt numFmtId="185" formatCode="0.00000"/>
    <numFmt numFmtId="186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2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83" fontId="41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183" fontId="41" fillId="0" borderId="10" xfId="0" applyNumberFormat="1" applyFont="1" applyBorder="1" applyAlignment="1">
      <alignment horizontal="center" vertical="top" wrapText="1"/>
    </xf>
    <xf numFmtId="183" fontId="0" fillId="0" borderId="16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3" fontId="41" fillId="0" borderId="16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22" xfId="0" applyFont="1" applyBorder="1" applyAlignment="1">
      <alignment horizontal="center" vertical="top" wrapText="1"/>
    </xf>
    <xf numFmtId="183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0" fillId="0" borderId="23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2" max="12" width="9.421875" style="0" bestFit="1" customWidth="1"/>
    <col min="15" max="15" width="9.57421875" style="0" bestFit="1" customWidth="1"/>
  </cols>
  <sheetData>
    <row r="1" spans="1:16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7" ht="16.5" customHeight="1" thickBot="1">
      <c r="A5" s="22"/>
      <c r="B5" s="28" t="s">
        <v>15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7" ht="32.25" thickBot="1">
      <c r="B6" s="8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21</v>
      </c>
      <c r="M6" s="8" t="s">
        <v>22</v>
      </c>
      <c r="N6" s="8" t="s">
        <v>23</v>
      </c>
      <c r="O6" s="8" t="s">
        <v>24</v>
      </c>
      <c r="P6" s="31" t="s">
        <v>25</v>
      </c>
      <c r="Q6" s="31" t="s">
        <v>26</v>
      </c>
    </row>
    <row r="7" spans="2:17" ht="16.5" thickBot="1">
      <c r="B7" s="6" t="s">
        <v>8</v>
      </c>
      <c r="C7" s="13">
        <v>122.64</v>
      </c>
      <c r="D7" s="13">
        <v>130.165</v>
      </c>
      <c r="E7" s="13">
        <v>129.038</v>
      </c>
      <c r="F7" s="14">
        <v>129.403</v>
      </c>
      <c r="G7" s="15">
        <f>7.204576+120.930872</f>
        <v>128.135448</v>
      </c>
      <c r="H7" s="16">
        <v>136.289</v>
      </c>
      <c r="I7" s="16">
        <f>16.027+122.902</f>
        <v>138.929</v>
      </c>
      <c r="J7" s="16">
        <v>147.197</v>
      </c>
      <c r="K7" s="16">
        <f>14.552+122.289</f>
        <v>136.841</v>
      </c>
      <c r="L7" s="16">
        <v>138.597967</v>
      </c>
      <c r="M7" s="20">
        <v>136.012579</v>
      </c>
      <c r="N7" s="20">
        <v>138.38823</v>
      </c>
      <c r="O7" s="29">
        <v>143.770438</v>
      </c>
      <c r="P7" s="34">
        <v>150.732</v>
      </c>
      <c r="Q7" s="33">
        <v>155.26</v>
      </c>
    </row>
    <row r="8" spans="2:17" ht="16.5" thickBot="1">
      <c r="B8" s="6" t="s">
        <v>9</v>
      </c>
      <c r="C8" s="13">
        <v>0.769</v>
      </c>
      <c r="D8" s="13">
        <v>0.844</v>
      </c>
      <c r="E8" s="17">
        <v>0.505</v>
      </c>
      <c r="F8" s="14">
        <v>1.299</v>
      </c>
      <c r="G8" s="18">
        <v>1.405</v>
      </c>
      <c r="H8" s="16">
        <v>1.583</v>
      </c>
      <c r="I8" s="16">
        <v>1.28</v>
      </c>
      <c r="J8" s="16">
        <v>1.059</v>
      </c>
      <c r="K8" s="16">
        <v>1.369</v>
      </c>
      <c r="L8" s="20">
        <v>1.179296</v>
      </c>
      <c r="M8" s="20">
        <v>0.975401</v>
      </c>
      <c r="N8" s="20">
        <v>0.626811</v>
      </c>
      <c r="O8" s="29">
        <v>0.664963</v>
      </c>
      <c r="P8" s="33">
        <v>0.605</v>
      </c>
      <c r="Q8" s="35">
        <v>0.601</v>
      </c>
    </row>
    <row r="9" spans="2:17" ht="16.5" thickBot="1">
      <c r="B9" s="6" t="s">
        <v>10</v>
      </c>
      <c r="C9" s="13">
        <v>38.152</v>
      </c>
      <c r="D9" s="13">
        <v>38.779</v>
      </c>
      <c r="E9" s="18">
        <v>43.627</v>
      </c>
      <c r="F9" s="14">
        <v>43.756</v>
      </c>
      <c r="G9" s="18">
        <v>45.282</v>
      </c>
      <c r="H9" s="16">
        <v>46.36</v>
      </c>
      <c r="I9" s="16">
        <v>46.881</v>
      </c>
      <c r="J9" s="16">
        <v>49.064</v>
      </c>
      <c r="K9" s="16">
        <v>46.843</v>
      </c>
      <c r="L9" s="20">
        <v>46.257568</v>
      </c>
      <c r="M9" s="20">
        <v>45.624632</v>
      </c>
      <c r="N9" s="20">
        <v>44.965076</v>
      </c>
      <c r="O9" s="29">
        <v>47.089786</v>
      </c>
      <c r="P9" s="36">
        <v>44.877</v>
      </c>
      <c r="Q9" s="33">
        <v>48.509</v>
      </c>
    </row>
    <row r="10" spans="2:17" ht="16.5" thickBot="1">
      <c r="B10" s="6" t="s">
        <v>11</v>
      </c>
      <c r="C10" s="13">
        <v>0.087</v>
      </c>
      <c r="D10" s="13" t="s">
        <v>7</v>
      </c>
      <c r="E10" s="18">
        <v>0.025</v>
      </c>
      <c r="F10" s="14">
        <v>0.015</v>
      </c>
      <c r="G10" s="18" t="s">
        <v>7</v>
      </c>
      <c r="H10" s="16" t="s">
        <v>7</v>
      </c>
      <c r="I10" s="16" t="s">
        <v>7</v>
      </c>
      <c r="J10" s="16" t="s">
        <v>7</v>
      </c>
      <c r="K10" s="16" t="s">
        <v>7</v>
      </c>
      <c r="L10" s="16" t="s">
        <v>7</v>
      </c>
      <c r="M10" s="16" t="s">
        <v>7</v>
      </c>
      <c r="N10" s="16" t="s">
        <v>7</v>
      </c>
      <c r="O10" s="30" t="s">
        <v>7</v>
      </c>
      <c r="P10" s="30" t="s">
        <v>7</v>
      </c>
      <c r="Q10" s="16" t="s">
        <v>7</v>
      </c>
    </row>
    <row r="11" spans="2:17" ht="16.5" thickBot="1">
      <c r="B11" s="7" t="s">
        <v>12</v>
      </c>
      <c r="C11" s="17">
        <v>161.648</v>
      </c>
      <c r="D11" s="17">
        <v>169.787</v>
      </c>
      <c r="E11" s="14">
        <v>173.195</v>
      </c>
      <c r="F11" s="14">
        <v>174.473</v>
      </c>
      <c r="G11" s="19">
        <f>G7+G8+G9</f>
        <v>174.822448</v>
      </c>
      <c r="H11" s="16">
        <f aca="true" t="shared" si="0" ref="H11:Q11">SUM(H7:H10)</f>
        <v>184.23199999999997</v>
      </c>
      <c r="I11" s="20">
        <f t="shared" si="0"/>
        <v>187.09</v>
      </c>
      <c r="J11" s="20">
        <f t="shared" si="0"/>
        <v>197.32</v>
      </c>
      <c r="K11" s="20">
        <f t="shared" si="0"/>
        <v>185.053</v>
      </c>
      <c r="L11" s="20">
        <f t="shared" si="0"/>
        <v>186.034831</v>
      </c>
      <c r="M11" s="20">
        <f t="shared" si="0"/>
        <v>182.61261199999998</v>
      </c>
      <c r="N11" s="20">
        <f t="shared" si="0"/>
        <v>183.980117</v>
      </c>
      <c r="O11" s="29">
        <f t="shared" si="0"/>
        <v>191.52518700000002</v>
      </c>
      <c r="P11" s="29">
        <f t="shared" si="0"/>
        <v>196.214</v>
      </c>
      <c r="Q11" s="20">
        <f t="shared" si="0"/>
        <v>204.37</v>
      </c>
    </row>
    <row r="12" spans="2:17" ht="16.5" customHeight="1" thickBot="1">
      <c r="B12" s="24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32.25" thickBot="1">
      <c r="B13" s="21"/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21</v>
      </c>
      <c r="M13" s="8" t="s">
        <v>22</v>
      </c>
      <c r="N13" s="8" t="s">
        <v>23</v>
      </c>
      <c r="O13" s="8" t="s">
        <v>24</v>
      </c>
      <c r="P13" s="31" t="s">
        <v>25</v>
      </c>
      <c r="Q13" s="31" t="s">
        <v>26</v>
      </c>
    </row>
    <row r="14" spans="2:17" ht="16.5" thickBot="1">
      <c r="B14" s="8" t="s">
        <v>8</v>
      </c>
      <c r="C14" s="3" t="s">
        <v>13</v>
      </c>
      <c r="D14" s="3" t="s">
        <v>13</v>
      </c>
      <c r="E14" s="5" t="s">
        <v>7</v>
      </c>
      <c r="F14" s="1" t="s">
        <v>7</v>
      </c>
      <c r="G14" s="9" t="s">
        <v>7</v>
      </c>
      <c r="H14" s="10">
        <v>2.854</v>
      </c>
      <c r="I14" s="10">
        <v>4.641</v>
      </c>
      <c r="J14" s="10">
        <v>11.279</v>
      </c>
      <c r="K14" s="10" t="s">
        <v>7</v>
      </c>
      <c r="L14" s="10" t="s">
        <v>7</v>
      </c>
      <c r="M14" s="10" t="s">
        <v>7</v>
      </c>
      <c r="N14" s="10" t="s">
        <v>7</v>
      </c>
      <c r="O14" s="10" t="s">
        <v>7</v>
      </c>
      <c r="P14" s="10" t="s">
        <v>7</v>
      </c>
      <c r="Q14" s="10" t="s">
        <v>7</v>
      </c>
    </row>
    <row r="15" spans="2:17" ht="16.5" thickBot="1">
      <c r="B15" s="6" t="s">
        <v>10</v>
      </c>
      <c r="C15" s="2">
        <v>33.318</v>
      </c>
      <c r="D15" s="3">
        <v>35.385</v>
      </c>
      <c r="E15" s="5">
        <v>42.751</v>
      </c>
      <c r="F15" s="4">
        <v>48.95</v>
      </c>
      <c r="G15" s="10">
        <v>52.588</v>
      </c>
      <c r="H15" s="12">
        <v>56.862</v>
      </c>
      <c r="I15" s="12">
        <v>57.423</v>
      </c>
      <c r="J15" s="12">
        <v>58.426</v>
      </c>
      <c r="K15" s="23">
        <v>61.006</v>
      </c>
      <c r="L15" s="23">
        <f>53.092415+1.164214+1.141999</f>
        <v>55.398628</v>
      </c>
      <c r="M15" s="23">
        <f>56.322753+1.556563+1.082874</f>
        <v>58.96218999999999</v>
      </c>
      <c r="N15" s="23">
        <f>56.366903+1.669885+1.112972</f>
        <v>59.14976</v>
      </c>
      <c r="O15" s="23">
        <f>56.832255+1.689651+1.20329</f>
        <v>59.725196000000004</v>
      </c>
      <c r="P15" s="33">
        <v>62.61</v>
      </c>
      <c r="Q15" s="35">
        <v>66.52</v>
      </c>
    </row>
    <row r="16" spans="2:17" ht="16.5" thickBot="1">
      <c r="B16" s="6" t="s">
        <v>11</v>
      </c>
      <c r="C16" s="2">
        <v>103.442</v>
      </c>
      <c r="D16" s="3">
        <v>111.163</v>
      </c>
      <c r="E16" s="5">
        <v>106.402</v>
      </c>
      <c r="F16" s="4">
        <v>104.854</v>
      </c>
      <c r="G16" s="10">
        <v>103.616</v>
      </c>
      <c r="H16" s="12">
        <v>103.098</v>
      </c>
      <c r="I16" s="12">
        <v>101.675</v>
      </c>
      <c r="J16" s="12">
        <v>102.272</v>
      </c>
      <c r="K16" s="23">
        <v>100.045</v>
      </c>
      <c r="L16" s="23">
        <f>104.6871+0.830729</f>
        <v>105.517829</v>
      </c>
      <c r="M16" s="23">
        <f>103.98733+1.039338</f>
        <v>105.026668</v>
      </c>
      <c r="N16" s="23">
        <f>103.917091+1.23514</f>
        <v>105.152231</v>
      </c>
      <c r="O16" s="23">
        <f>107.703988+1.288985</f>
        <v>108.99297299999999</v>
      </c>
      <c r="P16" s="32">
        <v>110.185</v>
      </c>
      <c r="Q16" s="33">
        <v>114.691</v>
      </c>
    </row>
    <row r="17" spans="2:17" ht="16.5" thickBot="1">
      <c r="B17" s="6" t="s">
        <v>12</v>
      </c>
      <c r="C17" s="2">
        <v>137.06</v>
      </c>
      <c r="D17" s="3">
        <v>146.848</v>
      </c>
      <c r="E17" s="5">
        <v>149.153</v>
      </c>
      <c r="F17" s="4">
        <v>153.804</v>
      </c>
      <c r="G17" s="10">
        <v>156.204</v>
      </c>
      <c r="H17" s="12">
        <f aca="true" t="shared" si="1" ref="H17:Q17">SUM(H14:H16)</f>
        <v>162.814</v>
      </c>
      <c r="I17" s="12">
        <f t="shared" si="1"/>
        <v>163.739</v>
      </c>
      <c r="J17" s="12">
        <f t="shared" si="1"/>
        <v>171.977</v>
      </c>
      <c r="K17" s="12">
        <f t="shared" si="1"/>
        <v>161.051</v>
      </c>
      <c r="L17" s="23">
        <f t="shared" si="1"/>
        <v>160.916457</v>
      </c>
      <c r="M17" s="12">
        <f t="shared" si="1"/>
        <v>163.988858</v>
      </c>
      <c r="N17" s="12">
        <f t="shared" si="1"/>
        <v>164.301991</v>
      </c>
      <c r="O17" s="12">
        <f t="shared" si="1"/>
        <v>168.718169</v>
      </c>
      <c r="P17" s="12">
        <f t="shared" si="1"/>
        <v>172.79500000000002</v>
      </c>
      <c r="Q17" s="12">
        <f t="shared" si="1"/>
        <v>181.211</v>
      </c>
    </row>
    <row r="18" spans="16:17" ht="15">
      <c r="P18" s="22"/>
      <c r="Q18" s="22"/>
    </row>
  </sheetData>
  <sheetProtection/>
  <mergeCells count="5">
    <mergeCell ref="A2:P2"/>
    <mergeCell ref="A1:P1"/>
    <mergeCell ref="A3:P3"/>
    <mergeCell ref="B12:Q12"/>
    <mergeCell ref="B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Юзер НЭСК</cp:lastModifiedBy>
  <cp:lastPrinted>2014-02-28T10:49:10Z</cp:lastPrinted>
  <dcterms:created xsi:type="dcterms:W3CDTF">2014-02-26T11:49:59Z</dcterms:created>
  <dcterms:modified xsi:type="dcterms:W3CDTF">2024-02-21T06:00:44Z</dcterms:modified>
  <cp:category/>
  <cp:version/>
  <cp:contentType/>
  <cp:contentStatus/>
</cp:coreProperties>
</file>