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activeTab="0"/>
  </bookViews>
  <sheets>
    <sheet name="5.0-2023г" sheetId="1" r:id="rId1"/>
    <sheet name="Лист2" sheetId="2" state="hidden" r:id="rId2"/>
  </sheets>
  <definedNames>
    <definedName name="_ftn1" localSheetId="0">'5.0-2023г'!$A$10</definedName>
    <definedName name="_ftnref1" localSheetId="0">'5.0-2023г'!$A$2</definedName>
    <definedName name="_Toc472327096" localSheetId="0">'5.0-2023г'!$A$2</definedName>
    <definedName name="_xlfn.SUMIFS" hidden="1">#NAME?</definedName>
    <definedName name="M">'Лист2'!$B$2:$B$13</definedName>
    <definedName name="_xlnm.Print_Area" localSheetId="0">'5.0-2023г'!$A$1:$S$122</definedName>
  </definedNames>
  <calcPr fullCalcOnLoad="1"/>
</workbook>
</file>

<file path=xl/sharedStrings.xml><?xml version="1.0" encoding="utf-8"?>
<sst xmlns="http://schemas.openxmlformats.org/spreadsheetml/2006/main" count="1081" uniqueCount="435">
  <si>
    <t>Данные о факте прекращения передачи электрической энергии</t>
  </si>
  <si>
    <t>Данные о причинах прекращения передачи электрической энергии и их расследовании</t>
  </si>
  <si>
    <t>Учет в  показателях надежности, в т.ч. индикативных показателях наджености (0 - нет, 1 - да)</t>
  </si>
  <si>
    <t>Номер прекращения передачи электрической энергии / Номер итоговой строки</t>
  </si>
  <si>
    <t xml:space="preserve">Наименование структурной единицы сетевой организации </t>
  </si>
  <si>
    <t xml:space="preserve">Диспетчерское наименование объекта электросетевого хозяйства сетевой организации, в результате отключения которой произошло прекращение передачи электроэнергии потребителям услуг </t>
  </si>
  <si>
    <t>Высший класс напряжения отключенного оборудования сетевой организации, кВ</t>
  </si>
  <si>
    <t>Время и дата начала прекращения передачи электрической энергии (часы, минуты, ГГГГ.ММ.ДД)</t>
  </si>
  <si>
    <t>Время и дата восстановления режима потребления электрической энергии потребителей услуг (часы, минуты, ГГГГ.ММ.ДД)</t>
  </si>
  <si>
    <t>Продолжительность прекращения передачи электрической энергии, час</t>
  </si>
  <si>
    <t>Номер и дата акта расследования технологического нарушения, записи в оперативном журнале</t>
  </si>
  <si>
    <t>Код организационной причины аварии</t>
  </si>
  <si>
    <t>Код технической причины повреждения оборудования</t>
  </si>
  <si>
    <t>январь</t>
  </si>
  <si>
    <t>февраль</t>
  </si>
  <si>
    <t xml:space="preserve">март </t>
  </si>
  <si>
    <t>апрель</t>
  </si>
  <si>
    <t>май</t>
  </si>
  <si>
    <t>июнь</t>
  </si>
  <si>
    <t>июль</t>
  </si>
  <si>
    <t>август</t>
  </si>
  <si>
    <t>сентябрь</t>
  </si>
  <si>
    <t>октябрь</t>
  </si>
  <si>
    <t>ноябрь</t>
  </si>
  <si>
    <t>декабрь</t>
  </si>
  <si>
    <t>наименование электросетевой организации</t>
  </si>
  <si>
    <t>ОДС АО НЭСК</t>
  </si>
  <si>
    <t>ВЛ</t>
  </si>
  <si>
    <t>В</t>
  </si>
  <si>
    <t>ТП</t>
  </si>
  <si>
    <t>3.4.14</t>
  </si>
  <si>
    <t>3.4.8.1</t>
  </si>
  <si>
    <t>4.12</t>
  </si>
  <si>
    <t>КЛ</t>
  </si>
  <si>
    <t>4.4, 4.12</t>
  </si>
  <si>
    <t>4.12, 4.16</t>
  </si>
  <si>
    <t>3.4.9.3</t>
  </si>
  <si>
    <t>3.4.9.1</t>
  </si>
  <si>
    <t>март</t>
  </si>
  <si>
    <t>Итого по внерегламентным отключениям</t>
  </si>
  <si>
    <t>Итого по внерегламентным отключениям за 1 квартал</t>
  </si>
  <si>
    <t>Недоотпуск, кВт/час</t>
  </si>
  <si>
    <t xml:space="preserve"> -</t>
  </si>
  <si>
    <t>Описание причины.</t>
  </si>
  <si>
    <t>Срок выполнения</t>
  </si>
  <si>
    <t>Организационные мероприятия.</t>
  </si>
  <si>
    <t>Срок выполнения.</t>
  </si>
  <si>
    <t>Технические мероприятия</t>
  </si>
  <si>
    <t>Форма 8.1 - Журнал учёта данных первичной информации по всем прекращениям передачи электрической энергии, произошедших на объектах электросетевых организаций  за</t>
  </si>
  <si>
    <t>х</t>
  </si>
  <si>
    <t>0; 1</t>
  </si>
  <si>
    <t>6 (6.3)</t>
  </si>
  <si>
    <t>10 (10.5)</t>
  </si>
  <si>
    <t>3.4.10</t>
  </si>
  <si>
    <t>ПС</t>
  </si>
  <si>
    <t>ТП-103 яч-2</t>
  </si>
  <si>
    <t>4.11</t>
  </si>
  <si>
    <t>3.4.12.3</t>
  </si>
  <si>
    <t>РП-7 яч.19</t>
  </si>
  <si>
    <t>Акционерное общество "Невинномысская электросетевая компания"</t>
  </si>
  <si>
    <t>Вид объекта: КЛ, КВЛ, ВЛ, ПС, ТП, РП</t>
  </si>
  <si>
    <t>Вид прекращения передачи электроэнергии (П, А, В)</t>
  </si>
  <si>
    <t>РП-4 яч.7</t>
  </si>
  <si>
    <t>1</t>
  </si>
  <si>
    <t>АО НЭСК ОДС</t>
  </si>
  <si>
    <t>4.11, 4.12</t>
  </si>
  <si>
    <t>75</t>
  </si>
  <si>
    <t>РП-5 яч.4</t>
  </si>
  <si>
    <t>3.4.8.4</t>
  </si>
  <si>
    <t>Постоянно.</t>
  </si>
  <si>
    <t>ТП-180 яч.10</t>
  </si>
  <si>
    <t>РП-16 яч.7</t>
  </si>
  <si>
    <t>ПС Н-Невинномысская Ф-117</t>
  </si>
  <si>
    <t>-</t>
  </si>
  <si>
    <t>3.4.8.1, 3.4.9.3</t>
  </si>
  <si>
    <t>РП-8 яч.6</t>
  </si>
  <si>
    <t>3.4.8.5</t>
  </si>
  <si>
    <t>2</t>
  </si>
  <si>
    <t>Направить письмо собственнику о необходимости проведения регламентных работ для предотвращения подобных нарушений.</t>
  </si>
  <si>
    <t>3.4.12.2</t>
  </si>
  <si>
    <t>ПС Н-Невинномысская Ф-116</t>
  </si>
  <si>
    <t>106</t>
  </si>
  <si>
    <t>135</t>
  </si>
  <si>
    <t>Исполнительную документацию о ремонте и месте установки вставки внести в паспорт КЛ после проведения аварийно-восстановительных работ.</t>
  </si>
  <si>
    <t>156</t>
  </si>
  <si>
    <t>171</t>
  </si>
  <si>
    <t>РП-8 яч.9</t>
  </si>
  <si>
    <t>НГРЭС Ф-11Ш</t>
  </si>
  <si>
    <t>РП-12 яч.11</t>
  </si>
  <si>
    <t>РП Котельная яч.7</t>
  </si>
  <si>
    <t>320</t>
  </si>
  <si>
    <t>РП-12 яч.13</t>
  </si>
  <si>
    <t>341</t>
  </si>
  <si>
    <t>ПС Почтовая Ф-280</t>
  </si>
  <si>
    <t>ПС КПФ Ф-61</t>
  </si>
  <si>
    <t xml:space="preserve"> - </t>
  </si>
  <si>
    <t>Исполнительную документацию о ремонте КЛ-10 кВ от ТП-30 яч.1 до опоры ВЛ-10 кВ №8 «Степная» внести в паспорт КЛ.</t>
  </si>
  <si>
    <t>Акт №1 2023.01.16</t>
  </si>
  <si>
    <t>Отключение (повреждение) оборудования потребителей электрической энергии. 
1. Нарушение герметизации проходного изолятора 10 кВ КТП-276. Образование течи с пробоем изоляции проходного изолятора на Землю. Сети ИП Котова. 
Нарушение электрической изоляции.</t>
  </si>
  <si>
    <t>31.01.2023г.</t>
  </si>
  <si>
    <t>ПС Тяговая ф-65</t>
  </si>
  <si>
    <t>Акт №2 2023.01.20</t>
  </si>
  <si>
    <t xml:space="preserve">Невыявленные причины.
Коррозия алюминиевой оболочки КЛ в процессе эксплуатации, вызвавшая нарушение герметичности и электрической изоляции, с дальнейшим пробоем междуфазной изоляции в ровном участке КЛ-6 кВ от ТП-44 яч.1 до ТП-45 яч.3 нитка А. 
Нарушение электрической изоляции. 
Исчерпание ресурса.
</t>
  </si>
  <si>
    <t>Исполнительную документацию о ремонте КЛ-6 кВ от ТП-44 яч.1 до ТП-45 яч.3 нитка А внести в паспорт КЛ.</t>
  </si>
  <si>
    <t>25.01.2023г.</t>
  </si>
  <si>
    <t>9</t>
  </si>
  <si>
    <t>РП-12 яч-13</t>
  </si>
  <si>
    <t>Акт №3 2023.01.20</t>
  </si>
  <si>
    <t xml:space="preserve">Невыявленные причины.
Разгерметизация и увлажнение изоляции в шейке соединительной муфты ПСТпО-10 3*(70-120) КЛ-10 кВ от ТП-30 яч.1 до опоры №1 ВЛ-10 кВ №8 «Степная», возникшее в процессе эксплуатации, вызвавшее пробой фазной изоляции на землю и между жилами. 
Нарушение электрической изоляции. 
</t>
  </si>
  <si>
    <t>14</t>
  </si>
  <si>
    <t>РП-8 яч.7</t>
  </si>
  <si>
    <t>Акт №4 2023.01.25</t>
  </si>
  <si>
    <t xml:space="preserve">Производство несанкционированных строительных и погрузочно-разгрузочных работ в охранных зонах объектов электросетевого хозяйства. 
На территории АЗС «Роснефть» (243 км федеральной автодороги Р-217 «Кавказ») ООО «Строительная компания «Лидер» при проведении земляных работ по установке бетонных колодезных колец механизированным способом повредила высоковольтную кабельную линию КЛ-6 кВ от РП-8 яч.7 до ТП-11 яч.4, марки АСБ-6 3*95 в ровном участке линии (залом), вызвавшее пробой фазной изоляции жилы на землю. 
Нарушение электрической изоляции. 
</t>
  </si>
  <si>
    <t>Ремонт КЛ-6 кВ от РП-8 яч.7 до ТП-11 яч.4 за счет средств нарушителя.</t>
  </si>
  <si>
    <t>03.02.2023г.</t>
  </si>
  <si>
    <t>Исполнительную документацию о ремонте КЛ-6 кВ от РП-8 яч.7 до ТП-11 яч.4 внести в паспорт КЛ.</t>
  </si>
  <si>
    <t>08.02.2023г.</t>
  </si>
  <si>
    <t>41</t>
  </si>
  <si>
    <t>Акт №5 2023.02.17</t>
  </si>
  <si>
    <t xml:space="preserve">Производство несанкционированных строительных и погрузочно-разгрузочных работ в охранных зонах объектов электросетевого хозяйства. 
По адресу ул.Менделеева, д.37, персоналом ИП МосиненкоК.Г. проводились земляные работы по замене участка водопровода механизированным способом в охранной зоне кабельной линии КЛ-6 кВ от ТП-2 яч.4 до ТП-11 яч.3. Работы проводились без согласования и без вызова представителя сетевой организации. При этом землеройной техникой (ковшом экскаватора) была повреждена высоковольтная кабельная линия, марки АСБ-6 3*70 в ровном участке линии, вызвавшее пробой фазной изоляции жилы на землю. 
Внешнее механическое воздействие.
Нарушение электрической изоляции. 
</t>
  </si>
  <si>
    <t>Ремонт КЛ-6 кВ от ТП-2 яч.4 до ТП-11 яч.3 за счет средств нарушителя.</t>
  </si>
  <si>
    <t>20.02.2023г.</t>
  </si>
  <si>
    <t>Исполнительную документацию о ремонте КЛ-6 кВ от ТП-2 яч.4 до ТП-11 яч.3 внести в паспорт КЛ.</t>
  </si>
  <si>
    <t>27.02.2023г.</t>
  </si>
  <si>
    <t>47</t>
  </si>
  <si>
    <t>Акт №6 2023.02.22</t>
  </si>
  <si>
    <t xml:space="preserve">Производство несанкционированных строительных и погрузочно-разгрузочных работ в охранных зонах объектов электросетевого хозяйства. 
При осмотре ВЛ-10 кВ №5 «Циглера» выявлено: на территории школы №14 персоналом ООО «ЮгИнвестКомплект» проводились работы по благоустройству территории. После опиловки ветвей, при удалении ствола дерева произошло не контролируемое падение ствола. Ствол дерева упал на траверсу опоры ВЛ-10 кВ №5 «Циглера». Произошло повреждение траверсы (изгиб) и короткое замыкание проводов. Видны следы перекрытия. Работы проводились без согласования и без вызова представителя сетевой организации. Составлен Акт о нарушении. 
Внешнее механическое воздействие.
Нарушение электрической изоляции. 
</t>
  </si>
  <si>
    <t>Ремонт поврежденного оборудования ВЛ-10 кВ №5 «Циглера» за счет средств нарушителя.</t>
  </si>
  <si>
    <t>28.02.2023г.</t>
  </si>
  <si>
    <t>Направление Предупреждения сторонним организациям о порядке производства работ в близи охранной зоны объектов электросетевого хозяйства.</t>
  </si>
  <si>
    <t>49</t>
  </si>
  <si>
    <t>Акт №7 2023.03.01</t>
  </si>
  <si>
    <t xml:space="preserve">Невыявленные причины.
Разгерметизация и увлажнение изоляции в шейке соединительной муфты ПСТпО-10 3*(70-120) КЛ-6 кВ от ТП-209 яч.6 до ТП-259 яч.1, возникшее в процессе эксплуатации, вызвавшее пробой фазной изоляции на землю и между жилами. 
Нарушение электрической изоляции. 
</t>
  </si>
  <si>
    <t>03.03.2023г.</t>
  </si>
  <si>
    <t>64</t>
  </si>
  <si>
    <t>РП-13 яч.21</t>
  </si>
  <si>
    <t>Акт №8 2023.03.16</t>
  </si>
  <si>
    <t xml:space="preserve">Прочие воздействия.
КЛ-10 кВ от ТП-301 яч.5 до ТП-302 яч.1 передана на баланс АО «НЭСК» от СМО ООО «Главстрой» после завершения строительства микрорайона №101 по ул.Калинина г.Невинномысска. Трасса кабельной линии после завершения благоустройства территории в районе жилого дома №224 по ул.Калинина оказалась под асфальтным покрытием внутриквартальной дороги на протяжении 70 м. В процессе строительства кабельной линии не выполнена закладка защитных чехлов для КЛ под дорогой, которая во время строительства применялась для проезда тяжелой строительной техники. В процессе эксплуатации от длительного внешнего механического воздействия произошло нарушение и увлажнение изоляции КЛ в ровном участке КЛ-10 кВ от ТП-301 яч.5 до ТП-302 яч.1, вызвавшее пробой фазной изоляции на землю (под асфальтным покрытием). Работы СМО ООО «Главстрой» по благоустройству территории выполнялись до передачи кабеля на баланс АО «НЭСК».
Внешнее механическое воздействие. 
Нарушение электрической изоляции. 
</t>
  </si>
  <si>
    <t xml:space="preserve">1. Исполнительную документацию о КЛ-10 кВ от ТП-301 яч.5 до ТП-302 яч.1 внести в паспорт КЛ.
2. Включить в инвестиционную программу будущих периодов вынос участка трассы КЛ-10 кВ от ТП-301 яч.5 до ТП-302 яч.1 из-под дороги.
</t>
  </si>
  <si>
    <t xml:space="preserve">1. 20.03.2023г.
2. 2024г.
</t>
  </si>
  <si>
    <t>67</t>
  </si>
  <si>
    <t>Акт №9 2023.03.17</t>
  </si>
  <si>
    <t xml:space="preserve">Невыявленные причины.
Коррозия алюминиевой оболочки КЛ в процессе эксплуатации, вызвавшее нарушение герметичности и электрической изоляции на землю, с дальнейшим пробоем междуфазной изоляции КЛ-10 кВ от ПС Ново-Невинномысская Ф-117 до РП-13 яч.7, нитка «Б». Прохождение трассы КЛ в зоне с агрессивной средой (грунтовые воды).
Нарушение электрической изоляции.
</t>
  </si>
  <si>
    <t>Ремонт КЛ-10 кВ от ПС Ново-Невинномысская Ф-117 до РП-13 яч.7, нитка «Б» с проведением высоковольтных испытаний.</t>
  </si>
  <si>
    <t>14.04.2023г.</t>
  </si>
  <si>
    <t>Исполнительную документацию о ремонте внести в паспорт КЛ-10 кВ от ПС Ново-Невинномысская Ф-117 до РП-13 яч.7.</t>
  </si>
  <si>
    <t>17.04.2023г.</t>
  </si>
  <si>
    <t>ТП-103 яч.2</t>
  </si>
  <si>
    <t>Акт №10 2023.03.24</t>
  </si>
  <si>
    <t xml:space="preserve">Невыявленные причины.
1.Разгерметизация и увлажнение изоляции в шейке соединительной муфты СТПу 10 3*(95-150) КЛ-10 кВ от ТП-149 яч.1 до ТП-235 яч.2, возникшее в процессе эксплуатации, вызвавшее пробой фазной изоляции на землю и между жилами. 
Нарушение электрической изоляции.
2. В результате перенапряжения в сети 10 кВ произошло нарушение изоляции КЛ-10 кВ от ТП-149 яч.1 до ТП-235 яч.2 и пробой в ровном участке. 
Прохождение трассы КЛ в зоне с агрессивной средой (грунтовые воды). 
Нарушение электрической изоляции.
</t>
  </si>
  <si>
    <t>Исполнительную документацию о ремонте внести в паспорт КЛ-10 кВ от ТП-149 яч.1 до ТП-235 яч.2</t>
  </si>
  <si>
    <t>26.03.2023г.</t>
  </si>
  <si>
    <t>91</t>
  </si>
  <si>
    <t>ПС Н.НЕВИННОМЫССКАЯ Ф-114</t>
  </si>
  <si>
    <t>Акт №11 2023.04.07</t>
  </si>
  <si>
    <t xml:space="preserve">1. Воздействие животных и птиц. 
КТП-163 расположена в районе гаражного кооператива. Со стороны РУ-10 кВ, вход КЛ-10 кВ из траншеи, произошло проседание грунтовой подсыпки вокруг КТП-163 после прохождения осенне-зимнего периода. Попадание животного (кот) в помещение РУ-10 кВ яч.1 на шины, отходящие к Т-1, находящиеся под напряжением. Сгорели 2 ПК-10 кВ, при этом произошло перекрытие изоляции на землю с отключением Ф-114 ПС Ново-Невинномысская от МТЗ. 
2. Перенапряжение в сети 10 кВ и отсутствие ДГК для компенсации емкостных токов на 1 секции РУ-10 кВ ПС Ново-Невинномысская привели к пробою изоляции КЛ-10 кВ от ТП-108 яч.7 до опоры ВЛ-10 кВ №25 «Круговая».
Нарушение электрической изоляции.
Отсутствие ДГК для компенсации емкостных токов на 1 секции ПС Ново-Невинномысская.
</t>
  </si>
  <si>
    <t xml:space="preserve">Ремонт КЛ-10 кВ от ТП-108 яч.7 до опоры ВЛ-10 кВ №25 «Круговая» с проведением высоковольтных испытаний. </t>
  </si>
  <si>
    <t xml:space="preserve">1. Исполнительную документацию о ремонте внести в паспорт КЛ-10 кВ от ТП-108 яч.7 до опоры ВЛ-10 кВ №25 «Круговая».
2.  Провести осмотр проседания грунтовой подсыпки вокруг КТП после прохождения осенне-зимнего периода, для исключения попадания животных в помещения КТП. 
3. Проведение мероприятий по монтажу и вводу ДГК для компенсации емкостных токов на 1 секции ПС Ново-Невинномысская.
</t>
  </si>
  <si>
    <t xml:space="preserve">1. 17.04.2023г.
2. 01.05.2023г.
3. -
</t>
  </si>
  <si>
    <t>98</t>
  </si>
  <si>
    <t>Акт №12 2023.04.13</t>
  </si>
  <si>
    <t xml:space="preserve">Невыявленные причины.
Разгерметизация и увлажнение изоляции в шейке соединительной муфты СТп-10 3*(70-120) КЛ-10 кВ от ТП-22 яч.3 до ТП-121 яч.1, возникшее в процессе эксплуатации, вызвавшее пробой фазной изоляции на землю и между жилами. Прохождение трассы КЛ в агрессивной среде (грунтовые воды).
Нарушение электрической изоляции. 
</t>
  </si>
  <si>
    <t>Исполнительную документацию о ремонте КЛ-10 кВ от ТП-22 яч.3 до ТП-121 яч.1 внести в паспорт КЛ.</t>
  </si>
  <si>
    <t>Акт №13 2023.04.19</t>
  </si>
  <si>
    <t>4.11, 4.13</t>
  </si>
  <si>
    <t xml:space="preserve">1. Ветровые нагрузки. 
Из-за порывистого ветра на ВЛ-10 кВ №19 «Гаражи Экран» произошел обрыв шлейфа от ЛР-103-1 до КЛ-10 кВ №149.8, выход на опору №6. На конструкциях опоры №6 видны следы расплавленного металла. На опоре №23 с ЛР-103-21 произошел пробой РВО-10, на вводе в КТП-273. На конструкциях опоры №26 видны следы расплавленного металла. 
Нарушение электрического контакта, размыкание, обрыв цепи. 
Электродуговое повреждение.
2. Отсутствие ДГК для компенсации емкостных токов в сети 10 кВ на 1 секции ПС Ново-Невинномысская. От возникшего перенапряжения в сети 10 кВ произошел пробой изоляции КЛ-10 кВ от ПС-Ново-Невинномысская Ф-116 до РП-5 яч.5 и пробой в концевой воронке КЛ-10 кВ №104 яч.5, выход на опору 42 ВЛ-10 кВ №1 «Детская больница» с ЛР-106-2.
Электродуговое повреждение.
</t>
  </si>
  <si>
    <t xml:space="preserve">Ремонт КЛ-10 кВ №116НН от ПС-Ново-Невинномысская Ф-116 до РП-5 яч.5 с проведением высоковольтных испытаний.  </t>
  </si>
  <si>
    <t>21.04.2023г.</t>
  </si>
  <si>
    <t xml:space="preserve">1. Исполнительную документацию о ремонте внести в паспорт КЛ-10 кВ №116НН от ПС-Ново-Невинномысская Ф-116 до РП-5 яч.5.
2. Проведение мероприятий по монтажу и вводу ДГК для компенсации емкостных токов на 1 секции ПС Ново-Невинномысская.
</t>
  </si>
  <si>
    <t xml:space="preserve">1. 25.04.2023г.
2. -
</t>
  </si>
  <si>
    <t>107</t>
  </si>
  <si>
    <t>ПС Н-Невинномысская Ф-100</t>
  </si>
  <si>
    <t>108</t>
  </si>
  <si>
    <t>РП-5 яч.5</t>
  </si>
  <si>
    <t>115</t>
  </si>
  <si>
    <t>РП-4 яч-7</t>
  </si>
  <si>
    <t>Акт №14 2023.04.28</t>
  </si>
  <si>
    <t xml:space="preserve">Отключение (повреждение) оборудования потребителей электрической энергии. 
Повреждение на участке от ЛР-407-12 до КТП-277, вышка связи ОАО «Мегафон». 
Нарушение электрической изоляции.
</t>
  </si>
  <si>
    <t xml:space="preserve">Исполнительную документацию о ремонте на участке от ЛР-407-12 до КТП-277 внести в паспорт ТП. </t>
  </si>
  <si>
    <t>02.05.2023г.</t>
  </si>
  <si>
    <t>116</t>
  </si>
  <si>
    <t>Акт №15 2023.04.26</t>
  </si>
  <si>
    <t xml:space="preserve">1. Ветровые нагрузки. 
Из-за порывистого ветра на ВЛ-10 кВ №25 «Круговая» произошел обрыв шлейфа от ЛР-114-1 на опоре 1-б; на опоре 13-а произошел обрыв шлейфа от ЛР-144-3 до КЛ-10 кВ, ввод в ТП-108 яч.7. На конструкциях опоры №13-а видны следы расплавленного металла. 
Нарушение электрического контакта, размыкание, обрыв цепи. 
Электродуговое повреждение.
2. Отсутствие ДГК для компенсации емкостных токов в сети 10 кВ на 1 секции ПС Ново-Невинномысская.
От возникшего перенапряжения в сети 10 кВ произошел пробой изоляции КЛ-10 кВ от ТП-108 яч.4 до ТП-131 яч.6.
Нарушение электрической изоляции.
</t>
  </si>
  <si>
    <t xml:space="preserve">Ремонт КЛ-10 кВ №108.4 от ТП-108 яч.4 до ТП-131 яч.6 с проведением высоковольтных испытаний.  </t>
  </si>
  <si>
    <t>30.04.2023г.</t>
  </si>
  <si>
    <t xml:space="preserve">1. Исполнительную документацию о ремонте и месте установки вставки внести в паспорт КЛ-10 кВ №108.4.
2. Проведение мероприятий по монтажу и вводу ДГК для компенсации емкостных токов на 1 секции ПС Ново-Невинномысская.
</t>
  </si>
  <si>
    <t xml:space="preserve">1. 05.05.2023г.
2. -
</t>
  </si>
  <si>
    <t>117</t>
  </si>
  <si>
    <t>РП-5 яч.6</t>
  </si>
  <si>
    <t>Акт №16 2023.04.27</t>
  </si>
  <si>
    <t xml:space="preserve">Воздействие животных и птиц.
В РП-5 яч.1 секционный разъединитель по нормально схеме находится в отключенном положении, на контакты которого подается напряжение с разных фидеров. Из-за прикосновения животного (уж) к токоведущим частям, находящимся под напряжением 10 кВ произошло межфазное замыкание с возникновением электрической дуги и перекрытие воздушного промежутка между подвижными и неподвижными контактами разъединителя разных фидеров. 
Нарушение электрической изоляции.
Электродуговое повреждение.
</t>
  </si>
  <si>
    <t>118</t>
  </si>
  <si>
    <t>120</t>
  </si>
  <si>
    <t>1837</t>
  </si>
  <si>
    <t>Акт №17 2023.04.28</t>
  </si>
  <si>
    <t xml:space="preserve">Отключение (повреждение) оборудования потребителей электрической энергии.
Несвоевременное выявление и устранение дефектов оборудования потребителей электрической энергии. 
Участок ВЛ-10 кВ №10 «Химпоселок», отпайка от оп.44 до КТП-269 находится на балансе ПАО «ВымпелКом» и обслуживается собственными силами. 
Осенью 2022г. ООО «МТУ «Телеком-С» выполнил монтажные работы по прокладке волоконно-оптического кабеля (ВОК) по существующим опорам ВЛ-0,4/10 кВ АО «НЭСК», расположенных на ул.Тимофеева, Кочубея, Химиков для резервирования СтК_НВНМ-рынок Восточный в г.Невинномысске, согласно проектной документации №2031-ПД для ПАО «ВымпелКом». 
Опора №44-А находится рядом с ливневой канавой (грунтовые воды). Из-за сильного натяжения ВОК от опоры №44 до опоры №44-а с ЛР-720-9, принадлежность ПАО «ВымпелКом», опора №44-а наклонилась в сторону опоры №44, пролет проводов 3СИП-3 1*35 провис до касания с линейным проводом АС-70 между оп.44-45 отходящего в сторону ТП-12. 
Период сильных ветров изоляция провода 3СИП-3 перетерлась о провод АС в результате чего произошло короткое замыкание между разными фазами. Провод АС-70 перегорел и оборвался, а провод 3СИП-3 перегорел, но остался висеть на изоляции. 
Электродуговое повреждение.
Нарушение электрической изоляции. 
</t>
  </si>
  <si>
    <t xml:space="preserve">Направить письмо собственнику о недопустимости эксплуатации оборудования с нарушением НТД и необходимости проведения ремонтных работ, с предоставлением акта испытаний электрооборудования. </t>
  </si>
  <si>
    <t xml:space="preserve"> 25.05.2023г.</t>
  </si>
  <si>
    <t>131</t>
  </si>
  <si>
    <t>Акт №18 2023.05.12</t>
  </si>
  <si>
    <t xml:space="preserve">Невыявленные причины.
1.Разгерметизация и увлажнение изоляции в ровном участке КЛ-10 кВ от ТП-107 яч.4 до ТП-149 яч.2, возникшее в процессе эксплуатации, вызвавшее пробой фазной изоляции на землю в ровном участке. 
Прохождение трассы КЛ в зоне с агрессивной средой (грунтовые воды). 
Отсутствие ДГК для компенсации емкостных токов на 1 секции ПС Ново-Невинномысская.
Нарушение электрической изоляции.
</t>
  </si>
  <si>
    <t xml:space="preserve">1. Исполнительную документацию о ремонте внести в паспорт КЛ-10 кВ от ТП-107 яч.4 до ТП-149 яч.2.
2. Проведение мероприятий по монтажу и вводу ДГК для компенсации емкостных токов на 1 секции ПС Ново-Невинномысская. -
</t>
  </si>
  <si>
    <t>1. 16.05.2023г.      2. -</t>
  </si>
  <si>
    <t>133</t>
  </si>
  <si>
    <t>Акт №19 2023.05.16</t>
  </si>
  <si>
    <t xml:space="preserve">Невыявленные причины.
Коррозия алюминиевой оболочки КЛ, вызвавшая нарушение герметичности и электрической изоляции, в шейке соединительной муфты СС-100 КЛ-6 кВ от ТП-24 яч.3 до ТП-320 яч.3, возникшее в процессе эксплуатации, вызвавшее пробой междуфазной изоляции на землю и между жилами. 
Прохождение трассы КЛ в зоне с агрессивной средой. Грунтовые воды.
Нарушение электрической изоляции. 
</t>
  </si>
  <si>
    <t xml:space="preserve">Произвести ремонт КЛ-6 кВ от ТП-24 яч.3 до ТП-320 яч.3 с проведением высоковольтных испытаний.  </t>
  </si>
  <si>
    <t>26.05.2023г.</t>
  </si>
  <si>
    <t>Исполнительную документацию о ремонте КЛ-6 кВ от ТП-24 яч.3 до ТП-320 яч.3 внести в паспорт КЛ. 30.05.2023г.</t>
  </si>
  <si>
    <t xml:space="preserve"> 30.05.2023г.</t>
  </si>
  <si>
    <t>Акт №20 2023.05.23</t>
  </si>
  <si>
    <t xml:space="preserve">1. Прочие воздействия.
КЛ-10 кВ от ТП-301 яч.2 до ТП-302 яч.2 передана на баланс АО «НЭСК» от СМО ООО «Главстрой» после завершения строительства микрорайона №101 по ул.Калинина г.Невинномысска. Трасса кабельной линии после завершения благоустройства территории в районе жилого дома №224 по ул.Калинина оказалась под асфальтным покрытием внутриквартальной дороги на протяжении 70 м. 
В процессе строительства кабельной линии не выполнена закладка защитных чехлов для КЛ под дорогой, которая во время строительства применялась для проезда тяжелой строительной техники. В процессе строительно-монтажных работ от длительного внешнего механического воздействия произошло нарушение изоляции КЛ в ровном участке КЛ-10 кВ от ТП-301 яч.2 до ТП-302 яч.2 и ее увлажнение, вызвавшее пробой фазной изоляции на землю (под асфальтным покрытием). Работы СМО ООО «Главстрой» по благоустройству территории выполнялись до передачи кабеля на баланс АО «НЭСК». 
Участок КЛ-10 кВ от места повреждения до ТП-301 яч.2 имеет повышенную влажность и высокие токи утечки и ремонту не подлежит. Требуется снятие асфальта на большом протяжении или вынос трассы КЛ в зеленую зону на данном участке. 
Внешнее механическое воздействие. 
Нарушение электрической изоляции. 
2. Перенапряжение в сети 10 кВ из-за отсутствия компенсации емкостных токов на 1 секции ПС Ново-Невинномысская вызвало пробой изоляции в соединительной муфте КЛ-10 кВ от ТП-149 яч.8 до опоры №6 ВЛ-10 кВ №19 «Гаражи Экран» с ЛР-103-1. 
Кабельная линия находится в зоне с агрессивной средой (грунтовые воды).
</t>
  </si>
  <si>
    <t xml:space="preserve">Ремонт КЛ-10 кВ от ТП-149 яч.8 до опоры №6 ВЛ-10 кВ №19 «Гаражи Экран» с ЛР-103-1 с проведением высоковольтных испытаний. </t>
  </si>
  <si>
    <t>13.06.2023г.</t>
  </si>
  <si>
    <t xml:space="preserve">1. Исполнительную документацию о КЛ-10 кВ от ТП-149 яч.8 до опоры №6 ВЛ-10 кВ №19 «Гаражи Экран» с ЛР-103-1 внести в паспорт КЛ.
2. Включить в инвестиционную программу будущих периодов вынос участка трассы КЛ-10 кВ от ТП-301 яч.2 до ТП-302 яч.2 из-под дороги. 
</t>
  </si>
  <si>
    <t xml:space="preserve"> 1. 15.06.2023г.     2. 2024г.</t>
  </si>
  <si>
    <t>136</t>
  </si>
  <si>
    <t>РП-13 яч.8</t>
  </si>
  <si>
    <t xml:space="preserve"> 1. 15.06.2023г.      2. 2024г.</t>
  </si>
  <si>
    <t>141</t>
  </si>
  <si>
    <t>ТП-214 яч.9</t>
  </si>
  <si>
    <t>Акт №21 2023.05.22</t>
  </si>
  <si>
    <t xml:space="preserve">Производство несанкционированных строительных и погрузочно-разгрузочных работ в охранных зонах объектов электросетевого хозяйства. 
Для врезки водовода к ж.д.№12 по пер.Пионерский, собственник ФЗ Мягких А.В., при установке бетонного колодца механическим способом, была нарушена (задир) защитная оболочка кабельной линии 6 кВ от ТП-214 яч.9 до ТП-46 яч.4, вызвавшая нарушение герметичности электрической изоляции, с дальнейшим пробоем междуфазной изоляции в ровном участке кабеля. Работы проводились без согласования и без вызова представителя сетевой организации. 
Внешнее механическое воздействие.
Нарушение электрической изоляции. 
</t>
  </si>
  <si>
    <t xml:space="preserve">Ремонт КЛ-6 кВ от ТП-214 яч.9 до ТП-46 яч.4 с проведением высоковольтных испытаний за счет средств нарушителя. </t>
  </si>
  <si>
    <t>23.05.2023г.</t>
  </si>
  <si>
    <t>Исполнительную документацию о КЛ-6 кВ от ТП-214 яч.9 до ТП-46 яч.4 внести в паспорт КЛ. 23.05.2023г.</t>
  </si>
  <si>
    <t>. 23.05.2023г.</t>
  </si>
  <si>
    <t>150</t>
  </si>
  <si>
    <t>Акт №22 2023.05.31</t>
  </si>
  <si>
    <t xml:space="preserve">Невыявленные причины.
1.Стекание пропиточного состава на вертикальном участке, нарушение изоляции между жилами концевой муфты КНТп-10 3*70/120 на опоре, возникшее в процессе эксплуатации на открытом воздухе, вызвавшее пробой изоляции межу жилами КЛ-10 кВ от ТП-137 яч.6 до опоры №26 с ЛР-103-6 ВЛ-10 кВ №16 «Маркова». 
2. Коррозия алюминиевой оболочки КЛ в процессе эксплуатации, вызвавшая нарушение герметичности и электрической изоляции, с дальнейшим пробоем междуфазной изоляции в ровном участке КЛ-10 кВ от ТП-137 яч.6 до опоры №26 с ЛР-103-6 ВЛ-10 кВ №16 «Маркова». 
Прохождение трассы КЛ в агрессивной среде (грунтовые воды).
Нарушение электрической изоляции. 
Исчерпание ресурса. Срок службы 44 года.
</t>
  </si>
  <si>
    <t xml:space="preserve">1. Исполнительную документацию о ремонте КЛ-10 кВ от ТП-137 яч.6 до опоры №26 ВЛ-10 кВ №16 «Маркова» внести в паспорт КЛ. 
2. Включить в план капитальных ремонтов КЛ для замены на кабели типа ЦАСБу с не стекающим пропиточным изоляционным составом или с изоляцией из сшитого полиэтилена на вертикальных участках и с перепадом по уровню высоты соответствующего класса напряжения. 
</t>
  </si>
  <si>
    <t>1. 05.06.2023г.      2. 2023г.</t>
  </si>
  <si>
    <t>РП-13 яч.13</t>
  </si>
  <si>
    <t>Акт №23 2023.06.02</t>
  </si>
  <si>
    <t xml:space="preserve">Производство несанкционированных строительных и погрузочно-разгрузочных работ в охранных зонах объектов электросетевого хозяйства.
При чистке ливневой канавы механизированным способом на пересечении   ул.Калинина-Достоевского для отвода ливневых вод в районе строящегося объекта по ул.Калинина 172-А, собственник ФЛ Хачатурян С.Э., была повреждена (нарушена защитная оболочка-задир) кабельная линия КЛ-10 кВ от ТП-22 яч.1 до ТП-160 яч.5 с дальнейшим пробоем фазной изоляции на землю в ровном участке кабеля. 
Работы проводились без согласования и без вызова представителя сетевой организации. Составлен Акт о нарушении охранной зоны кабельной линии.
Внешнее механическое воздействие. 
Нарушение электрической изоляции. 
</t>
  </si>
  <si>
    <t xml:space="preserve">Ремонт КЛ-10 кВ от ТП-22 яч.1 до ТП-160 яч.5 за счет средств нарушителя. </t>
  </si>
  <si>
    <t>08.06.2023г</t>
  </si>
  <si>
    <t xml:space="preserve">1. Исполнительную документацию о КЛ-10 кВ от ТП-301 яч.2 до ТП-302 яч.2 внести в паспорт КЛ.
2. Направление Предупреждения сторонним организациям о порядке производства работ в близи охранной зоны объектов электросетевого хозяйства. 
</t>
  </si>
  <si>
    <t>1. 13.06.2023г.  2.Постоянно.</t>
  </si>
  <si>
    <t>161</t>
  </si>
  <si>
    <t>П.С Н.Невинномысская ф-114</t>
  </si>
  <si>
    <t>Акт №24 2023.06.19</t>
  </si>
  <si>
    <t xml:space="preserve">1. Невыявленные причины.
По трассе кабеля выявлено четыре повреждения: 
№1. пробой изоляции в трубе (прокол под дорогой), район Апанасенко 92; 
№2. пробой в ровном участке КЛ перед шейкой соединительной муфты СТП;
№3. пробой в шейке соединительной муфты СС-100;
№4. излом КЛ из-за проседания грунта повреждение КЛ в месте выхода из трубы (выход из ТП-108 яч.1). 
Прохождение трассы КЛ-10 кВ в зоне с агрессивной средой (грунтовые воды). 
2. Отсутствие ДГК для компенсации емкостных токов на 1 секции РУ-10 кВ ПС Ново-Невинномысская при перенапряжении в сети 10 кВ привели к пробою изоляции КЛ-10 кВ в разных местах трассы КЛ.
Нарушение электрической изоляции.
Исчерпание ресурса.
</t>
  </si>
  <si>
    <t xml:space="preserve">Ремонт КЛ-10 кВ от ТП-108 яч.1 до ТП-131 яч.3 с проведением высоковольтных испытаний. </t>
  </si>
  <si>
    <t>04.07.2023г.</t>
  </si>
  <si>
    <t xml:space="preserve">1. Исполнительную документацию о ремонте внести в паспорт КЛ-10 кВ от ТП-108 яч.1 до ТП-131 яч.3. 07.07.2023г.
2.  Включить в план инвестиционной программы мероприятия по замене аварийного участка КЛ. 2023г.
3. Проведение мероприятий по монтажу и вводу ДГК для компенсации емкостных токов на 1 секции ПС Ново-Невинномысская. -
</t>
  </si>
  <si>
    <t xml:space="preserve">1. 07.07.2023г.
2. 2023г.
3. -
</t>
  </si>
  <si>
    <t>166</t>
  </si>
  <si>
    <t>Акт №25 2023.06.09</t>
  </si>
  <si>
    <t xml:space="preserve">Атмосферные перенапряжения.
При отключении ЛР-407-19 на опоре №91 ВЛ-6 кВ №2 «Трасса» для проверки изоляции участка ВЛ-6 кВ произошло разрушение опорного изолятора С4-80 11-М УХЛ1 на подвижной части ЛР фаза А. На поверхности изолятора видны следы пробоя, растрескивание эмали покрытия и внутри тела корпуса. 
Электродуговое повреждение.
Механическое разрушение (повреждение), деформация, перекос.
</t>
  </si>
  <si>
    <t>Исполнительную документацию о ремонте на ЛР-407-19 ВЛ-6 кВ №2 «Трасса» внести в паспорт ВЛ.</t>
  </si>
  <si>
    <t xml:space="preserve"> 02.05.2023г.</t>
  </si>
  <si>
    <t>167</t>
  </si>
  <si>
    <t>Акт №26 2023.06.13</t>
  </si>
  <si>
    <t>Отключение (повреждение) оборудования в смежной электрической сети Кочубеевских ПЭС.</t>
  </si>
  <si>
    <t>Акт №27 2023.06.22</t>
  </si>
  <si>
    <t xml:space="preserve">Невыявленные причины. 
Коррозия алюминиевой оболочки КЛ в процессе эксплуатации, вызвавшая нарушение герметичности и электрической изоляции, с дальнейшим пробоем фазной изоляции на землю в шейке соединительной муфты СТП-6 КЛ-6 кВ от ТП-214 яч.9 до ТП-46 яч.4. 
Нарушение электрической изоляции.
</t>
  </si>
  <si>
    <t xml:space="preserve">Исполнительную документацию о КЛ-6 кВ от ТП-214 яч.9 до ТП-46 яч.4 внести в паспорт КЛ. </t>
  </si>
  <si>
    <t>26.06.2023г.</t>
  </si>
  <si>
    <t>179</t>
  </si>
  <si>
    <t>Акт №28 2023.06.30</t>
  </si>
  <si>
    <t xml:space="preserve">1. Невыявленные причины.
1. КЛ-10 кВ от ТП-149 яч.1 до ТП-235 яч.2 – два повреждения. Коррозия алюминиевой оболочки КЛ в процессе эксплуатации, вызвавшая нарушение герметичности и электрической изоляции, с дальнейшим пробоем фазной изоляции на землю в ровном участке КЛ. Стекание пропиточного изоляционного состава на вертикальном участке КЛ, возникшее в процессе эксплуатации и пробой фазной изоляции на оболочку в концевой муфте КВТп-10. 
Прохождение трассы КЛ в зоне с агрессивной средой (грунтовые воды). 
Нарушение электрической изоляции.
2. В результате перенапряжения в сети 10 кВ и коррозии алюминиевой оболочки КЛ-10 кВ от РП-7 яч.14 до ТП-174 яч.6 произошло нарушение изоляции и пробой в шейке соединительной муфты СТП-10. 
Прохождение трассы КЛ в зоне с агрессивной средой (грунтовые воды). 
2. Перенапряжение в сети 10 кВ из-за отсутствия компенсации емкостных токов на 1 секции ПС Ново-Невинномысская (смежная электрическая сеть) приводит к каскадным пробоям изоляции кабельных линий, РВ и сработывания разрядников соседних питающих фидеров. 
</t>
  </si>
  <si>
    <t xml:space="preserve">1. Исполнительную документацию о ремонте КЛ-10 кВ от ТП-149 яч.1 до ТП-235 яч.2 внести в паспорт КЛ. 
2. Исполнительную документацию о ремонте КЛ-10 кВ от РП-7 яч.14 до ТП-174 яч.6 внести в паспорт КЛ. 
</t>
  </si>
  <si>
    <t>1. 05.07.2023г.   2. 05.07.2023г.</t>
  </si>
  <si>
    <t>180</t>
  </si>
  <si>
    <t>РП-13 яч.6</t>
  </si>
  <si>
    <t>181</t>
  </si>
  <si>
    <t>Акт №29 2023.06.28</t>
  </si>
  <si>
    <t xml:space="preserve">Наброс посторонних предметов на ВЛ (ветка).
Ветровые нагрузки.
Из-за падения обломленной ветки дерева на провода, находящимися под напряжением 6 кВ, произошло перекрытие воздушного промежутка между проводами в пролете опор №57-58. Видны следы перекрытия.
Дерево старое, некоторые ветки засохли и подгнили. Трасса ВЛ проходит в жилой части городской застройки. 
Нарушение электрической изоляции. 
</t>
  </si>
  <si>
    <t xml:space="preserve">1. Начальнику ВЛЭП произвести внеочередной осмотр ВЛ-6 кВ №4 «Фабрика» для выявления дефектов на ВЛ и деревьев, угрожающих падением на провода.
2. Направить письмо в УЖКХ с перечнем аварийных деревьев вблизи охранной зоны воздушной линии для удаления аварийных деревьев, угрожающих падением на провода ВЛ. 
</t>
  </si>
  <si>
    <t>1. 07.07.2023г.   2. 12.07.2023г.</t>
  </si>
  <si>
    <t>190</t>
  </si>
  <si>
    <t>ТП-84 яч.2</t>
  </si>
  <si>
    <t>Акт №30 2023.07.06</t>
  </si>
  <si>
    <t xml:space="preserve">Невыявленные причины. 
В ТП-84 РУ-10 кВ яч.2 до трансформатора Т-1 проложен кабель в трубе. Коррозия алюминиевой оболочки КЛ в процессе эксплуатации, вызвавшая нарушение герметичности и электрической изоляции, с дальнейшим пробоем междуфазной изоляции в трубе КЛ-10 кВ от ТП-84 яч.2 до трансформатора Т-1. 
Нарушение электрической изоляции.
Исчерпание ресурса. 39 лет.
</t>
  </si>
  <si>
    <t xml:space="preserve">1. Исполнительную документацию о КЛ-10 кВ от ТП-84 яч.2 до трансформатора Т-1 внести в паспорт КЛ.
2. Мероприятия по монтажу в РУ-0,4 кВ ТП-84 второй секции и установки Т-2 внести в инвестиционную программу будущих периодов.
</t>
  </si>
  <si>
    <t xml:space="preserve">1. 07.07.2023г.
2. 2023г.
</t>
  </si>
  <si>
    <t>204</t>
  </si>
  <si>
    <t>Акт №31 2023.07.20</t>
  </si>
  <si>
    <t xml:space="preserve">Отключение (повреждение) оборудования потребителей электрической энергии. 
Ошибочные действия собственного ремонтного или наладочного персонала организации. 
</t>
  </si>
  <si>
    <t>205</t>
  </si>
  <si>
    <t>Акт №32 2023.07.21</t>
  </si>
  <si>
    <t xml:space="preserve">Наброс посторонних предметов на ВЛ. 
В районе малоэтажной застройки ПРП по ул.Магистральная, 35, из-за сильного ветра произошел наброс строительной металлизированной ленты на провода ВЛ-10 кВ №26 «Восточная» оп. №14. На конструкциях опоры видны следы оплавления при коротком замыкании. 
Нарушение электрической изоляции.
</t>
  </si>
  <si>
    <t xml:space="preserve">Выдача предписаний строительно-монтажным организациям, проводящим работы вблизи охранной зоны ВЛ. </t>
  </si>
  <si>
    <t>212</t>
  </si>
  <si>
    <t>ТП-126 яч.7</t>
  </si>
  <si>
    <t>Акт №33 2023.07.26</t>
  </si>
  <si>
    <t>221</t>
  </si>
  <si>
    <t>Акт №34 2023.07.31</t>
  </si>
  <si>
    <t xml:space="preserve">Атмосферные перенапряжения. 
Грозовой разряд на ВЛ-10 кВ №10 в районе Химпоселка. 
Нарушение электрической изоляции. 
</t>
  </si>
  <si>
    <t>228</t>
  </si>
  <si>
    <t xml:space="preserve"> Акт №35  2023.08.11</t>
  </si>
  <si>
    <t>3.4.12.5</t>
  </si>
  <si>
    <t xml:space="preserve">Прочие воздействия неблагоприятных факторов. 
Установившаяся длительная Жара (37о С) в период летней максимальной нагрузки (работа кондиционеров) в многоэтажной застройке города, а также стекание пропиточного состава кабеля на вертикальном участке в процессе эксплуатации привели к пробою изоляции в концевой муфте КВТп- в камере трансформатора КЛ-6 кВ от ТП-49 яч.1 до Т-1. 
Нарушение электрической изоляции.
Исчерпание ресурса (57 лет). 
</t>
  </si>
  <si>
    <t xml:space="preserve">1. Исполнительную документацию о ремонте КЛ-6 кВ от ТП-49 яч.1 до Т-1 внести в паспорт КЛ.
2. Включить в план капитального ремонта КЛ для внесения в инвестиционную программу будущих периодов.
</t>
  </si>
  <si>
    <t xml:space="preserve">1. 11.08.2023г.
2. 2023г.
</t>
  </si>
  <si>
    <t>229</t>
  </si>
  <si>
    <t>РП-5 яч. 5</t>
  </si>
  <si>
    <t xml:space="preserve"> Акт №36  2023.08.11</t>
  </si>
  <si>
    <t xml:space="preserve">Прочие воздействия неблагоприятных факторов. 
Установившаяся длительная жара (37о С) в период летней максимальной нагрузки (работа кондиционеров) в частной застройке города, а также стекание пропиточного состава кабеля на вертикальном участке в процессе эксплуатации привели к пробою междуфазной изоляции в концевой муфте КНТп-10 3*(70-120) КЛ-10 кВ от ТП-21 яч.6 до опоры №15 с ЛР-106-6 ВЛ-10 кВ №7 «Низки».
Нарушение электрической изоляции.
Исчерпание ресурса (47 лет). 
</t>
  </si>
  <si>
    <t xml:space="preserve">1. Исполнительную документацию о ремонте КЛ-10 кВ от ТП-21 яч.6 до опоры ВЛ-10 кВ №7 «Низки» внести в паспорт КЛ.
2. Включить в план капитальных ремонтов КЛ для замены на кабели типа ЦАСБу с не стекающим пропиточным изоляционным составом или с изоляцией из сшитого полиэтилена на вертикальных участках и с перепадом по уровню высоты соответствующего класса напряжения.
</t>
  </si>
  <si>
    <t xml:space="preserve">1. 15.08.2023г.
2. 2023г.
</t>
  </si>
  <si>
    <t>231</t>
  </si>
  <si>
    <t>П/ст Тяговая Ф-66</t>
  </si>
  <si>
    <t xml:space="preserve"> Акт №37  2023.08.14</t>
  </si>
  <si>
    <t xml:space="preserve">Невыявленные причины.
Место повреждения кабеля находится в трубе под трассой теплоснабжения. 
Износ оболочки кабеля. Разгерметизация и увлажнение изоляции в ровном участке КЛ-6 кВ от ТП-119 яч.5 до ТП-155 яч.3, возникшее в процессе эксплуатации, вызвавшее пробой фазной изоляции на землю и между жилами. 
Нарушение электрической изоляции. 
</t>
  </si>
  <si>
    <t>Произвести ремонт КЛ-6 кВ от ТП-119 яч.5 до ТП-155 яч.3, с производством высоковольтных испытаний.</t>
  </si>
  <si>
    <t>25.08.2023г.</t>
  </si>
  <si>
    <t>Исполнительную документацию о ремонте и месте установки вставки внести в паспорт КЛ после проведения аварийно-восстановительных работ. 30.08.2023г.</t>
  </si>
  <si>
    <t xml:space="preserve"> 30.08.2023г.</t>
  </si>
  <si>
    <t>232</t>
  </si>
  <si>
    <t>РП-8 яч. 11</t>
  </si>
  <si>
    <t xml:space="preserve"> Акт №38  2023.08.10</t>
  </si>
  <si>
    <t xml:space="preserve">Невыявленные причины. 
Коррозия алюминиевой оболочки КЛ-6 кВ от ТП-199 яч.6 до ТП-264 яч.2 в процессе эксплуатации, вызвавшая нарушение герметичности и электрической изоляции кабеля в ровном участке от ТП-199 яч.6 до соединительной муфты СТП-10 с дальнейшим пробоем фазной изоляции на землю и между собой. 
Нарушение электрической изоляции. 
</t>
  </si>
  <si>
    <t xml:space="preserve">Исполнительную документацию о ремонте КЛ-6 кВ от ТП-199 яч.6 до ТП-264 яч.2 внести в паспорт КЛ. </t>
  </si>
  <si>
    <t>14.08.2023г.</t>
  </si>
  <si>
    <t>251</t>
  </si>
  <si>
    <t>Акт №39 2023.09.10</t>
  </si>
  <si>
    <t xml:space="preserve">Невыявленные причины.
1. КЛ-10 кВ от РП-5 яч.13 до оп.1 с ЛР-513-4 ВЛ-10 кВ №7 «Низки». Коррозия алюминиевой оболочки КЛ в процессе эксплуатации, вызвавшая нарушение герметичности и электрической изоляции, с дальнейшим пробоем фазной изоляции на землю в ровном участке КЛ. 
2. В результате перенапряжения в сети 10 кВ произошел пробой и разрушение двух РВО-10 на оп.31 с ЛР-114-5 ВЛ-10 кВ №7 «Низки». 
Нарушение электрической изоляции.
3. В результате перенапряжения в сети 10 кВ при повреждении КЛ-10 кВ от РП-5 яч.13 до оп.1 с ЛР-513-4 ВЛ-10 кВ №7 «Низки» произошло нарушение изоляции и пробой фазной изоляции на землю в ровном участке КЛ-10 кВ от ТП- яч.108 яч.4 до ТП-131 яч.6. 
4. Перенапряжение в сети 10 кВ из-за отсутствия компенсации емкостных токов на 1 секции ПС Ново-Невинномысская (смежная электрическая сеть) приводит к каскадным пробоям изоляции кабельных линий, РВ и срабатывания разрядников соседних питающих фидеров.
Нарушение электрической изоляции.
</t>
  </si>
  <si>
    <t xml:space="preserve">1. Исполнительную документацию о ремонте КЛ-10 кВ от РП-5 яч.13 до оп.1 с ЛР-513-4 ВЛ-10 кВ №7 «Низки» внести в паспорт КЛ.
2. Исполнительную документацию о ремонте КЛ-10 кВ от ТП- яч.108 яч.4 до ТП-131 яч.6 внести в паспорт КЛ.
3. Исполнительную документацию о замене РВО-10 внести в паспорт ВЛ.
4. Проведение мероприятий по монтажу и вводу ДГК для компенсации емкостных токов на 1 секции ПС Ново-Невинномысская.
</t>
  </si>
  <si>
    <t xml:space="preserve">1. 13.09.2023г.
2. 13.09.2023г.
3. 13.09.2023г.
4. -
</t>
  </si>
  <si>
    <t>252</t>
  </si>
  <si>
    <t>П/ст Ново-Невинномысская Ф-114</t>
  </si>
  <si>
    <t>253</t>
  </si>
  <si>
    <t>РП-5 яч. 13</t>
  </si>
  <si>
    <t>268</t>
  </si>
  <si>
    <t xml:space="preserve">РП-2 яч.11 </t>
  </si>
  <si>
    <t>Акт №40 2023.09.14</t>
  </si>
  <si>
    <t xml:space="preserve">Производство несанкционированных строительных и погрузочно-разгрузочных работ в охранных зонах объектов электросетевого хозяйства. 
ООО «КЭС» при проведении земляных работ механизированным способом в районе бульвара Мира, д.27Б, в охранной зоне кабельной линии повредила высоковольтную кабельную линию КЛ-6 кВ от РП-2 яч.11 до ТП-77 яч.1 нитка Б, марки АСБ-6 3*185 в ровном участке линии, вызвавшее пробой междуфазной изоляции. Проведение земляных работ было согласовано, но производитель работ начал работу механизированной техникой до приезда наблюдающего и определения места расположения кабельных линий.
Внешнее механическое воздействие. 
Нарушение электрической изоляции. 
</t>
  </si>
  <si>
    <t xml:space="preserve">1. Исполнительную документацию о ремонте КЛ-6 кВ от РП-2 яч.11 до ТП-77 яч.1 внести в паспорт КЛ.
2.  Проведение разъяснительной работы с СМО для повышения ответственности при проведении земляных работ в охранных зонах.
</t>
  </si>
  <si>
    <t xml:space="preserve">1. 15.09.2023г.
2. Постоянно.
</t>
  </si>
  <si>
    <t>273</t>
  </si>
  <si>
    <t>РП-7 яч. 19</t>
  </si>
  <si>
    <t>Акт №41 2023.09.21</t>
  </si>
  <si>
    <t xml:space="preserve">Невыявленные причины.
1. КЛ-10 кВ от РП-7 яч.19 до ТП-193 яч.4. Коррозия алюминиевой оболочки КЛ в процессе эксплуатации, вызвавшая нарушение герметичности и электрической изоляции, с дальнейшим пробоем фазной изоляции на землю в ровном участке КЛ. 
Нарушение электрической изоляции.
2. В результате перенапряжения в сети 10 кВ при повреждении КЛ-10 кВ от РП-7 яч.19 до ТП-193 яч.4 произошло нарушение изоляции и пробой фазной изоляции в ровном участке КЛ-10 кВ от РП-7 яч.9 до ТП-174 яч.5 и пробой фазной изоляции в шейке соединительной муфты СТП-10 КЛ-10 кВ от ТП-72 яч.8 до ТП-150 яч.2. 
Нарушение электрической изоляции. 
4. Перенапряжение в сети 10 кВ из-за отсутствия компенсации емкостных токов на 1 секции ПС Ново-Невинномысская (смежная электрическая сеть) приводит к каскадным пробоям изоляции кабельных линий, РВ и срабатывания разрядников соседних питающих фидеров.
</t>
  </si>
  <si>
    <t xml:space="preserve">КЛ-10 кВ от ТП-72 яч.8 до ТП-150 яч.2. </t>
  </si>
  <si>
    <t xml:space="preserve"> 2024г.</t>
  </si>
  <si>
    <t xml:space="preserve">1. Исполнительную документацию о ремонте внести в паспорт КЛ-10 кВ от РП-7 яч.19 до ТП-193 яч.4.
2. Исполнительную документацию о ремонте внести в паспорт КЛ-10 кВ от РП-7 яч.9 до ТП-174 яч.5.
3. Разработать мероприятия и включить в инвестиционную программу план капитальных ремонтов КЛ по выносу или замене участка КЛ-10 кВ от ТП-72 яч.8 до ТП-150 яч.2. 
4. Проведение мероприятий по монтажу и вводу ДГК для компенсации емкостных токов на 1 секции ПС Ново-Невинномысская.
</t>
  </si>
  <si>
    <t xml:space="preserve">1. 20.09.2023г.
2. 20.09.2023г.
3. 2023г.
4. -
</t>
  </si>
  <si>
    <t>274</t>
  </si>
  <si>
    <t>РП-7 яч. 9</t>
  </si>
  <si>
    <t>275</t>
  </si>
  <si>
    <t>РП-7 яч. 17</t>
  </si>
  <si>
    <t>276</t>
  </si>
  <si>
    <t>Акт №42 2023.09.22</t>
  </si>
  <si>
    <t xml:space="preserve">Наброс посторонних предметов на ВЛ. 
Сильный порывистый ветер. Короткое замыкание при попадании обломившейся ветки на провода ВЛ-10 кВ №10 «Химпоселок». Обгоревшие обломки ветки на земле. 
Нарушение электрической изоляции. 
</t>
  </si>
  <si>
    <t>Начальнику службы ВЛЭП произвести внеочередную обрезку растительности в охранной зоне ВЛ-10 кВ №10 «Химпоселок».</t>
  </si>
  <si>
    <t xml:space="preserve"> 30.11.2023г.</t>
  </si>
  <si>
    <t>278</t>
  </si>
  <si>
    <t>РП-8 яч.14</t>
  </si>
  <si>
    <t>Акт №43 2023.09.25</t>
  </si>
  <si>
    <t xml:space="preserve">Отключение (повреждение)оборудования потребителей электрической энергии. 
При проведении земляных работ по установке ограждения территории ГБПОУ «НХТК» подрядной организацией ООО «ЮНТ» поврежден КЛ-6 кВ ТП-133 яч.2-ТП-135 яч.4. Работа в охранной зоне КЛ проводилась без согласования с сетевой организацией. Составлен Акт о нарушении.
Нарушение электрической изоляции. 
</t>
  </si>
  <si>
    <t>сети потребителя.</t>
  </si>
  <si>
    <t xml:space="preserve">Предоставленную исполнительную документацию о ремонте КЛ-6 кВ ТП-133 яч.2-ТП-135 яч.4 внести в паспорт КЛ. </t>
  </si>
  <si>
    <t>02.10.2023г.</t>
  </si>
  <si>
    <t>Итого по внерегламентным отключениям за 3 квартал</t>
  </si>
  <si>
    <t>295</t>
  </si>
  <si>
    <t>Акт №44 2023.10.09</t>
  </si>
  <si>
    <t>297</t>
  </si>
  <si>
    <t>Акт №45 2023.10.11</t>
  </si>
  <si>
    <t>301</t>
  </si>
  <si>
    <t>Акт №46 2023.10.10</t>
  </si>
  <si>
    <t>304</t>
  </si>
  <si>
    <t>Акт №47 2023.13.10</t>
  </si>
  <si>
    <t xml:space="preserve">Наброс посторонних предметов на ВЛ. 
При осмотре участка ВЛ-10 кВ №15 «Зорге» выявлено: в пролете опор №39-40, район ул.Федько, д.122/95 следы свежих опилок от опиловки ветки дерева. На проводах ВЛ-10 кВ видны следы перекрытия. Работы проводились без согласования и без вызова представителя сетевой организации. Нарушитель не установлен.
Нарушение электрической изоляции. 
</t>
  </si>
  <si>
    <t>Акт №48 2023.11.10</t>
  </si>
  <si>
    <t xml:space="preserve">Отключение (повреждение) оборудования потребителей электрической энергии. 
КЛ-6 кВ Ф-11Ш НГРЭС до РП-4А яч.6 пробой изоляции соединительных муфт нитка А и нитка Б из-за порыва водопровода в районе прохождения трассы КЛ. Сети потребителя. 
Нарушение электрической изоляции.
</t>
  </si>
  <si>
    <t xml:space="preserve">Направить запрос в АО «Арнест» о предоставлении копии исполнительной документацию о ремонте внести в паспорт КЛ-6 кВ №11Ш НГРЭС до РП-4А яч.6. </t>
  </si>
  <si>
    <t>30.11.2023г.</t>
  </si>
  <si>
    <t>325</t>
  </si>
  <si>
    <t>Акт №49 2023.11.08</t>
  </si>
  <si>
    <t xml:space="preserve">Невыявленные причины.
Коррозия алюминиевой оболочки КЛ, вызвавшая нарушение герметичности и электрической изоляции в ровном участке КЛ-6 кВ от ТП-204 яч.3 до ТП-208 яч.3, возникшее в процессе эксплуатации, вызвавшее пробой междуфазной изоляции на землю и между жилами. 
Нарушение электрической изоляции. 
Исчерпание ресурса.
</t>
  </si>
  <si>
    <t xml:space="preserve">Исполнительную документацию о ремонте КЛ-6 кВ от ТП-204 яч.3 до ТП-208 яч.3 внести в паспорт КЛ. </t>
  </si>
  <si>
    <t>10.11.2023г.</t>
  </si>
  <si>
    <t>332</t>
  </si>
  <si>
    <t>ТП-180 яч-10</t>
  </si>
  <si>
    <t>Акт №50 2023.11.10</t>
  </si>
  <si>
    <t>4.14</t>
  </si>
  <si>
    <t xml:space="preserve">Ветровые нагрузки. 
При осмотре участка ВЛ-10 кВ №15 «Зорге» выявлено: в результате постоянных ветровых нагрузок произошло разрушение опорного изолятора ШФ-20Г на опоре №29 по ул.Жукова (видны свежие следы растрескивания тела изолятора) при попадании дождевой воды в трещину изолятора с последующим пробоем. Поврежденный изолятор заменен. 
Погодные условия: сильный ветер, дождь. 
Механическое разрушение (повреждение), деформация, перекос. 
Нарушение электрической изоляции. 
</t>
  </si>
  <si>
    <t xml:space="preserve">Исполнительную документацию о ремонте внести в паспорт ВЛ-10 кВ №15 «Зорге». </t>
  </si>
  <si>
    <t>17.11.2023г.</t>
  </si>
  <si>
    <t>333</t>
  </si>
  <si>
    <t>РП-8 яч.12</t>
  </si>
  <si>
    <t>Акт №51 2023.11.17</t>
  </si>
  <si>
    <t xml:space="preserve">Отключение (повреждение)оборудования потребителей электрической энергии. 
Сети потребителей ООО ПКП «Ставпромкомплект» и АО «НК «Роснефть-Ставрополье».
Нарушение электрической изоляции. 
</t>
  </si>
  <si>
    <t xml:space="preserve">1. Направить письмо ООО ПКП «Ставпромкомплект» и АО «НК «Роснефть-Ставрополье» о необходимости ремонта кабельной линии КЛ-6 кВ от ТП-212 яч.3 до ТП-257 яч.3 с предоставлением исполнительной документации о ремонте.
2. Предоставленную исполнительную документацию о ремонте КЛ-6 кВ от ТП-212 яч.3 до ТП-257 яч.3 внести в паспорт КЛ.
</t>
  </si>
  <si>
    <t xml:space="preserve">1. 25.11.2023г.
2. -
</t>
  </si>
  <si>
    <t>Акт №52 2023.11.22</t>
  </si>
  <si>
    <t xml:space="preserve">Невыявленные причины.
1.Стекание пропиточного состава на вертикальном участке, нарушение изоляции между жилами концевой муфты КНТп-10 3*70/120 на опоре, возникшее в процессе эксплуатации на открытом воздухе, вызвавшее пробой изоляции межу жилами КЛ-10 кВ от ТП-30 яч.3 до опоры №41 с ЛР-103-16 ВЛ-10 кВ №3 «Фрунзе». 
Нарушение электрической изоляции. 
</t>
  </si>
  <si>
    <t xml:space="preserve">1. Исполнительную документацию о ремонте КЛ-10 кВ от ТП-30 яч.3 до опоры №41 с ЛР-103-16 ВЛ-10 кВ №3 «Фрунзе» внести в паспорт КЛ.
2. Включить в план капитальных ремонтов КЛ для замены на кабели типа ЦАСБу с не стекающим пропиточным изоляционным составом или с изоляцией из сшитого полиэтилена на вертикальных участках и с перепадом по уровню высоты соответствующего класса напряжения.
</t>
  </si>
  <si>
    <t xml:space="preserve">1. 24.116.2023г.
2. 2023г.
</t>
  </si>
  <si>
    <t>344</t>
  </si>
  <si>
    <t>ТП-214 ЯЧ-8</t>
  </si>
  <si>
    <t>Акт №53 2023.12.04</t>
  </si>
  <si>
    <t xml:space="preserve">Невыявленные причины. 
Коррозия алюминиевой оболочки КЛ в процессе эксплуатации, вызвавшая нарушение герметичности и электрической изоляции, с дальнейшим пробоем междуфазной изоляции в ровном участке КЛ-6 кВ от ТП-153 яч.6 до ТП-154 яч.4.
Нарушение электрической изоляции. 
</t>
  </si>
  <si>
    <t xml:space="preserve">Исполнительную документацию о ремонте КЛ-6 кВ от ТП-153 яч.6 до ТП-154 яч.4 внести в паспорт КЛ. </t>
  </si>
  <si>
    <t>05.12.2023г.</t>
  </si>
  <si>
    <t>349</t>
  </si>
  <si>
    <t>РП Пошор яч.12</t>
  </si>
  <si>
    <t>Акт №54 2023.12.08</t>
  </si>
  <si>
    <t xml:space="preserve">Невыявленные причины.
Коррозия алюминиевой оболочки КЛ, вызвавшая нарушение герметичности и электрической изоляции в ровном участке КЛ-6 кВ от ТП-209 яч.6 до ТП-259 яч.1, возникшее в процессе эксплуатации, вызвавшее пробой междуфазной изоляции на землю и между жилами. 
Нарушение электрической изоляции. 
Исчерпание ресурса. Год ввода в эксплуатацию 1980г.
</t>
  </si>
  <si>
    <t xml:space="preserve">Ремонт КЛ-6 кВ от ТП-209 яч.6 до ТП-259 яч.1 с проведением высоковольтных испытаний. </t>
  </si>
  <si>
    <t>25.12.2023г.</t>
  </si>
  <si>
    <t xml:space="preserve">1. Исполнительную документацию о ремонте КЛ-6 кВ от ТП-209 яч.6 до ТП-259 яч.1 внести в паспорт КЛ.
2. Включить в план капитальных ремонтов будущих периодов для замены участка КЛ-6 кВ от ТП-209 яч.6 до ТП-259 яч.1.  
</t>
  </si>
  <si>
    <t>1. 26.12.2023г.    2. 2024г.</t>
  </si>
  <si>
    <t>356</t>
  </si>
  <si>
    <t>ПС Н-НЕВИННОМЫССКАЯ Ф-116</t>
  </si>
  <si>
    <t>Акт №55 2023.12.21</t>
  </si>
  <si>
    <t xml:space="preserve">1. Производство несанкционированных строительных и погрузочно-разгрузочных работ в охранных зонах объектов электросетевого хозяйства.
Отключение (повреждение) оборудования потребителей электрической энергии. 
При проведении земляных работ по прокладке нового водовода к МКД №177 по ул.Кочубея персоналом АО «Водоканал» механизированной техникой поврежден КЛ-10 кВ от ТП-193 яч.5 до ТП-250 яч.6. Сети потребителя МБУ ДО СШ ЗВС. 
Работа в охранной зоне проводилась без согласования и без вызова представителя сетевой организации. 
Внешнее механическое воздействие. 
Нарушение электрической изоляции.
2. В результате перенапряжения в сети 10 кВ произошел пробой и разрушение двух РВО-10 кВ, ввод в КТП-237 с ВЛ-10 кВ №29 «База ГЭС». 
Нарушение электрической изоляции.
3. Перенапряжение в сети 10 кВ из-за отсутствия компенсации емкостных токов на 1 секции ПС Ново-Невинномысская (смежная электрическая сеть) приводит к каскадным пробоям изоляции кабельных линий, РВ, и срабатывания разрядников соседних питающих фидеров.
Нарушение электрической изоляции.
</t>
  </si>
  <si>
    <t>Ремонт КЛ-10 кВ от ТП-193 яч.5 до ТП-250 яч.6 с проведением высоковольтных испытаний.</t>
  </si>
  <si>
    <t xml:space="preserve">1. Исполнительную документацию о ремонте КЛ-10 кВ от ТП-193 яч.5 до ТП-250 яч.6 после предоставления собственником внести в паспорт КЛ-10 кВ.
2. Исполнительную документацию о замене РВО-10 внести в паспорт ВЛ.
3. Проведение мероприятий по монтажу и вводу ДГК для компенсации емкостных токов на 1 секции ПС Ново-Невинномысская.
</t>
  </si>
  <si>
    <t xml:space="preserve">1. 2023г.
2. 13.12.2023г.
3. -
</t>
  </si>
  <si>
    <t>357</t>
  </si>
  <si>
    <t>РП-7 яч.10</t>
  </si>
  <si>
    <t>361</t>
  </si>
  <si>
    <t>Акт №56 2023.12.20</t>
  </si>
  <si>
    <t xml:space="preserve">Производство несанкционированных строительных и погрузочно-разгрузочных работ в охранных зонах объектов электросетевого хозяйства.
При проведении земляных работ в районе ул. Приборостроительной, д.4, персоналом ПК «Электрик» при проведении земляных работ методом горизонтального бурения в охранной зоне высоковольтного кабеля при прокладке КЛ-0,4 кВ к строящемуся объекту поврежден действующий КЛ-10 кВ от ТП-103 яч.2 до ТП-235 яч.4. Работы проводились без вызова представителя сетевой организации. Составлен Акт о нарушении.
Внешнее механическое воздействие.
Нарушение электрической изоляции. 
</t>
  </si>
  <si>
    <t xml:space="preserve">Исполнительную документацию о ремонте КЛ-10 кВ от ТП-103 яч.2 до ТП-235 яч.4 внести в паспорт КЛ. </t>
  </si>
  <si>
    <t>20.12.2023г.</t>
  </si>
  <si>
    <t>382</t>
  </si>
  <si>
    <t>РП-2 яч.11</t>
  </si>
  <si>
    <t>Акт №57 2023.12.29</t>
  </si>
  <si>
    <t>3.4.12.3, 3.4.9.3</t>
  </si>
  <si>
    <t xml:space="preserve">Ветровые нагрузки.
Отключение (повреждение) оборудования потребителей ООО «Светосервис- Ставрополье».
Сильные ветровые нагрузки (боковой ветер) привели к перекосу траверсы на опоре, провису проводов и пробою допустимого воздушного промежутка между проводами. Видны следы оплавления.
Нарушение электрической изоляции. 
</t>
  </si>
  <si>
    <t>15.01.2024г.</t>
  </si>
  <si>
    <t>383</t>
  </si>
  <si>
    <t>РП-15 яч.12</t>
  </si>
  <si>
    <t>Акт №58 2023.12.29</t>
  </si>
  <si>
    <t xml:space="preserve">Ветровые нагрузки.
Отключение (повреждение) оборудования потребителей. 
На участке потребителя ООО «Сарпак» выявлено провисание проводов 6 кВ от опоры 35-А ВЛ-6 кВ №27 «Промзона» до КТП-202 из-за наклона опоры, что привело к пробою допустимого воздушного промежутка между проводами. Видны следы перекрытия на проводах. Сети потребителя.
Нарушение электрической изоляции.
</t>
  </si>
  <si>
    <t>Направить письмо собственнику о недопустимости эксплуатации оборудования с нарушением НТД и необходимости проведения ремонтных работ, с предоставлением акта испытаний электрооборудования.</t>
  </si>
  <si>
    <t xml:space="preserve"> 15.01.2024г.</t>
  </si>
  <si>
    <t>Итого по внерегламентным отключениям за 4 квартал</t>
  </si>
  <si>
    <t>Итого по внерегламентным отключениям за 2 квартал</t>
  </si>
  <si>
    <t>Итого по внерегламентным отключениям за 2023 г.</t>
  </si>
  <si>
    <t>2023 год</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</si>
</sst>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hh\,mm\,\ yyyy/mm/dd"/>
    <numFmt numFmtId="181" formatCode="[h]:mm:ss;@"/>
    <numFmt numFmtId="182" formatCode="mmm/yyyy"/>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s>
  <fonts count="52">
    <font>
      <sz val="11"/>
      <color theme="1"/>
      <name val="Calibri"/>
      <family val="2"/>
    </font>
    <font>
      <sz val="11"/>
      <color indexed="8"/>
      <name val="Calibri"/>
      <family val="2"/>
    </font>
    <font>
      <sz val="10"/>
      <name val="Arial Cyr"/>
      <family val="0"/>
    </font>
    <font>
      <sz val="10"/>
      <name val="Times New Roman"/>
      <family val="1"/>
    </font>
    <font>
      <i/>
      <sz val="10"/>
      <name val="Times New Roman"/>
      <family val="1"/>
    </font>
    <font>
      <b/>
      <sz val="10"/>
      <name val="Times New Roman"/>
      <family val="1"/>
    </font>
    <font>
      <sz val="11"/>
      <name val="Arial Narrow"/>
      <family val="2"/>
    </font>
    <font>
      <b/>
      <sz val="12"/>
      <name val="Times New Roman"/>
      <family val="1"/>
    </font>
    <font>
      <sz val="9"/>
      <name val="Times New Roman"/>
      <family val="1"/>
    </font>
    <font>
      <sz val="11"/>
      <color indexed="8"/>
      <name val="Arial Narrow"/>
      <family val="2"/>
    </font>
    <font>
      <b/>
      <sz val="11"/>
      <name val="Times New Roman"/>
      <family val="1"/>
    </font>
    <font>
      <sz val="12"/>
      <name val="Times New Roman"/>
      <family val="1"/>
    </font>
    <font>
      <sz val="11"/>
      <name val="Times New Roman"/>
      <family val="1"/>
    </font>
    <font>
      <b/>
      <sz val="11"/>
      <color indexed="8"/>
      <name val="Times New Roman"/>
      <family val="1"/>
    </font>
    <font>
      <b/>
      <sz val="11"/>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b/>
      <sz val="11"/>
      <color indexed="8"/>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CFF"/>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thin"/>
      <bottom>
        <color indexed="63"/>
      </bottom>
    </border>
    <border>
      <left/>
      <right/>
      <top style="thin"/>
      <botto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thin"/>
      <top/>
      <bottom style="thin"/>
    </border>
    <border>
      <left style="medium"/>
      <right style="thin"/>
      <top style="thin"/>
      <bottom style="thin"/>
    </border>
    <border>
      <left style="medium"/>
      <right>
        <color indexed="63"/>
      </right>
      <top>
        <color indexed="63"/>
      </top>
      <bottom>
        <color indexed="63"/>
      </bottom>
    </border>
    <border>
      <left/>
      <right style="medium"/>
      <top/>
      <bottom/>
    </border>
    <border>
      <left style="medium"/>
      <right/>
      <top style="thin"/>
      <bottom style="thin"/>
    </border>
    <border>
      <left/>
      <right/>
      <top style="thin"/>
      <bottom style="thin"/>
    </border>
    <border>
      <left/>
      <right style="thin"/>
      <top style="thin"/>
      <bottom style="thin"/>
    </border>
    <border>
      <left style="thin"/>
      <right style="medium"/>
      <top style="thin"/>
      <bottom style="thin"/>
    </border>
    <border>
      <left style="thin"/>
      <right>
        <color indexed="63"/>
      </right>
      <top style="thin"/>
      <bottom>
        <color indexed="63"/>
      </bottom>
    </border>
    <border>
      <left/>
      <right style="thin"/>
      <top style="thin"/>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bottom style="medium"/>
    </border>
    <border>
      <left style="thin"/>
      <right>
        <color indexed="63"/>
      </right>
      <top>
        <color indexed="63"/>
      </top>
      <bottom style="medium"/>
    </border>
    <border>
      <left style="thin"/>
      <right style="thin"/>
      <top style="thin"/>
      <bottom style="medium"/>
    </border>
    <border>
      <left>
        <color indexed="63"/>
      </left>
      <right style="thin"/>
      <top/>
      <bottom style="medium"/>
    </border>
    <border>
      <left style="thin"/>
      <right style="thin"/>
      <top/>
      <bottom>
        <color indexed="63"/>
      </bottom>
    </border>
    <border>
      <left style="medium"/>
      <right style="thin"/>
      <top>
        <color indexed="63"/>
      </top>
      <bottom style="thin"/>
    </border>
    <border>
      <left/>
      <right style="medium"/>
      <top style="thin"/>
      <bottom style="thin"/>
    </border>
    <border>
      <left style="thin"/>
      <right>
        <color indexed="63"/>
      </right>
      <top/>
      <bottom style="thin"/>
    </border>
    <border>
      <left style="thin"/>
      <right>
        <color indexed="63"/>
      </right>
      <top style="thin"/>
      <bottom style="thin"/>
    </border>
    <border>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9" fillId="32" borderId="0" applyNumberFormat="0" applyBorder="0" applyAlignment="0" applyProtection="0"/>
  </cellStyleXfs>
  <cellXfs count="359">
    <xf numFmtId="0" fontId="0" fillId="0" borderId="0" xfId="0" applyFont="1" applyAlignment="1">
      <alignment/>
    </xf>
    <xf numFmtId="0" fontId="3" fillId="0" borderId="0" xfId="0" applyFont="1" applyFill="1" applyAlignment="1">
      <alignment/>
    </xf>
    <xf numFmtId="0" fontId="3" fillId="0" borderId="10" xfId="0" applyFont="1" applyFill="1" applyBorder="1" applyAlignment="1">
      <alignment horizontal="left" vertical="top"/>
    </xf>
    <xf numFmtId="0" fontId="3" fillId="0" borderId="0" xfId="0" applyFont="1" applyFill="1" applyBorder="1" applyAlignment="1" applyProtection="1">
      <alignment vertical="top"/>
      <protection locked="0"/>
    </xf>
    <xf numFmtId="0" fontId="3" fillId="0" borderId="11" xfId="0" applyFont="1" applyFill="1" applyBorder="1" applyAlignment="1">
      <alignment vertical="center" textRotation="90" wrapText="1"/>
    </xf>
    <xf numFmtId="0" fontId="3" fillId="0" borderId="11"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3" fillId="0" borderId="0" xfId="0" applyFont="1" applyFill="1" applyAlignment="1">
      <alignment wrapText="1"/>
    </xf>
    <xf numFmtId="0" fontId="3" fillId="0" borderId="11" xfId="0" applyFont="1" applyFill="1" applyBorder="1" applyAlignment="1">
      <alignment horizontal="left" vertical="center" textRotation="90" wrapText="1"/>
    </xf>
    <xf numFmtId="0" fontId="3" fillId="33" borderId="11" xfId="0" applyFont="1" applyFill="1" applyBorder="1" applyAlignment="1">
      <alignment horizontal="center" vertical="center" textRotation="90" wrapText="1"/>
    </xf>
    <xf numFmtId="0" fontId="3" fillId="33" borderId="11" xfId="0" applyFont="1" applyFill="1" applyBorder="1" applyAlignment="1">
      <alignment vertical="center" textRotation="90" wrapText="1"/>
    </xf>
    <xf numFmtId="0" fontId="3" fillId="0" borderId="0" xfId="0" applyFont="1" applyFill="1" applyAlignment="1">
      <alignment horizontal="center" vertical="center"/>
    </xf>
    <xf numFmtId="0" fontId="3" fillId="0" borderId="0" xfId="0" applyFont="1" applyFill="1" applyAlignment="1">
      <alignment vertical="top"/>
    </xf>
    <xf numFmtId="0" fontId="3" fillId="0" borderId="10" xfId="0" applyFont="1" applyFill="1" applyBorder="1" applyAlignment="1">
      <alignment vertical="top"/>
    </xf>
    <xf numFmtId="0" fontId="5" fillId="0" borderId="12" xfId="0" applyFont="1" applyFill="1" applyBorder="1" applyAlignment="1">
      <alignment horizontal="center" vertical="center" wrapText="1"/>
    </xf>
    <xf numFmtId="0" fontId="5" fillId="0" borderId="12" xfId="0" applyFont="1" applyFill="1" applyBorder="1" applyAlignment="1">
      <alignment vertical="top" wrapText="1"/>
    </xf>
    <xf numFmtId="49" fontId="8" fillId="5" borderId="11" xfId="0" applyNumberFormat="1" applyFont="1" applyFill="1" applyBorder="1" applyAlignment="1">
      <alignment horizontal="center" vertical="center"/>
    </xf>
    <xf numFmtId="0" fontId="8" fillId="5" borderId="11" xfId="0" applyFont="1" applyFill="1" applyBorder="1" applyAlignment="1">
      <alignment horizontal="center" vertical="center" wrapText="1"/>
    </xf>
    <xf numFmtId="180" fontId="8" fillId="5" borderId="11" xfId="0" applyNumberFormat="1" applyFont="1" applyFill="1" applyBorder="1" applyAlignment="1">
      <alignment horizontal="center" vertical="center" wrapText="1"/>
    </xf>
    <xf numFmtId="0" fontId="8" fillId="5" borderId="11" xfId="0" applyFont="1" applyFill="1" applyBorder="1" applyAlignment="1">
      <alignment horizontal="center" vertical="center"/>
    </xf>
    <xf numFmtId="2" fontId="8" fillId="5" borderId="11" xfId="0" applyNumberFormat="1" applyFont="1" applyFill="1" applyBorder="1" applyAlignment="1">
      <alignment horizontal="center" vertical="center"/>
    </xf>
    <xf numFmtId="49" fontId="8" fillId="5" borderId="11" xfId="0" applyNumberFormat="1" applyFont="1" applyFill="1" applyBorder="1" applyAlignment="1">
      <alignment horizontal="center" vertical="center" wrapText="1"/>
    </xf>
    <xf numFmtId="0" fontId="8" fillId="5" borderId="11" xfId="0" applyFont="1" applyFill="1" applyBorder="1" applyAlignment="1">
      <alignment horizontal="left" vertical="center" wrapText="1"/>
    </xf>
    <xf numFmtId="0" fontId="6" fillId="5" borderId="11" xfId="0" applyFont="1" applyFill="1" applyBorder="1" applyAlignment="1">
      <alignment vertical="top" wrapText="1"/>
    </xf>
    <xf numFmtId="0" fontId="10" fillId="5" borderId="11" xfId="0" applyFont="1" applyFill="1" applyBorder="1" applyAlignment="1">
      <alignment horizontal="center" vertical="center"/>
    </xf>
    <xf numFmtId="0" fontId="6" fillId="5" borderId="11" xfId="0" applyFont="1" applyFill="1" applyBorder="1" applyAlignment="1">
      <alignment/>
    </xf>
    <xf numFmtId="0" fontId="6" fillId="5" borderId="11" xfId="0" applyFont="1" applyFill="1" applyBorder="1" applyAlignment="1">
      <alignment horizontal="left" vertical="top" wrapText="1"/>
    </xf>
    <xf numFmtId="2" fontId="10" fillId="5" borderId="11" xfId="0" applyNumberFormat="1" applyFont="1" applyFill="1" applyBorder="1" applyAlignment="1">
      <alignment horizontal="center"/>
    </xf>
    <xf numFmtId="0" fontId="10" fillId="5" borderId="11" xfId="0" applyNumberFormat="1" applyFont="1" applyFill="1" applyBorder="1" applyAlignment="1">
      <alignment horizontal="center"/>
    </xf>
    <xf numFmtId="49" fontId="10" fillId="5" borderId="11" xfId="0" applyNumberFormat="1" applyFont="1" applyFill="1" applyBorder="1" applyAlignment="1">
      <alignment horizontal="center"/>
    </xf>
    <xf numFmtId="0" fontId="7" fillId="5" borderId="11" xfId="0" applyNumberFormat="1" applyFont="1" applyFill="1" applyBorder="1" applyAlignment="1">
      <alignment horizontal="center"/>
    </xf>
    <xf numFmtId="0" fontId="12" fillId="5" borderId="11" xfId="0" applyFont="1" applyFill="1" applyBorder="1" applyAlignment="1">
      <alignment/>
    </xf>
    <xf numFmtId="49" fontId="8" fillId="7" borderId="11" xfId="0" applyNumberFormat="1" applyFont="1" applyFill="1" applyBorder="1" applyAlignment="1">
      <alignment horizontal="center" vertical="center"/>
    </xf>
    <xf numFmtId="0" fontId="8" fillId="7" borderId="11" xfId="0" applyFont="1" applyFill="1" applyBorder="1" applyAlignment="1">
      <alignment horizontal="center" vertical="center" wrapText="1"/>
    </xf>
    <xf numFmtId="0" fontId="8" fillId="7" borderId="11" xfId="0" applyFont="1" applyFill="1" applyBorder="1" applyAlignment="1">
      <alignment horizontal="left" vertical="center" wrapText="1"/>
    </xf>
    <xf numFmtId="180" fontId="8" fillId="7" borderId="11" xfId="0" applyNumberFormat="1" applyFont="1" applyFill="1" applyBorder="1" applyAlignment="1">
      <alignment horizontal="center" vertical="center" wrapText="1"/>
    </xf>
    <xf numFmtId="0" fontId="8" fillId="7" borderId="11" xfId="0" applyFont="1" applyFill="1" applyBorder="1" applyAlignment="1">
      <alignment horizontal="center" vertical="center"/>
    </xf>
    <xf numFmtId="2" fontId="8" fillId="7" borderId="11" xfId="0" applyNumberFormat="1" applyFont="1" applyFill="1" applyBorder="1" applyAlignment="1">
      <alignment horizontal="center" vertical="center"/>
    </xf>
    <xf numFmtId="49" fontId="8" fillId="7" borderId="11" xfId="0" applyNumberFormat="1" applyFont="1" applyFill="1" applyBorder="1" applyAlignment="1">
      <alignment horizontal="center" vertical="center" wrapText="1"/>
    </xf>
    <xf numFmtId="0" fontId="50" fillId="7" borderId="11" xfId="0" applyFont="1" applyFill="1" applyBorder="1" applyAlignment="1">
      <alignment horizontal="center" vertical="center" wrapText="1"/>
    </xf>
    <xf numFmtId="0" fontId="3" fillId="7" borderId="11" xfId="0" applyFont="1" applyFill="1" applyBorder="1" applyAlignment="1">
      <alignment vertical="top" wrapText="1"/>
    </xf>
    <xf numFmtId="0" fontId="3" fillId="7" borderId="11" xfId="0" applyFont="1" applyFill="1" applyBorder="1" applyAlignment="1">
      <alignment vertical="top"/>
    </xf>
    <xf numFmtId="0" fontId="10" fillId="7" borderId="11" xfId="0" applyFont="1" applyFill="1" applyBorder="1" applyAlignment="1">
      <alignment horizontal="center" vertical="center"/>
    </xf>
    <xf numFmtId="49" fontId="10" fillId="7" borderId="11" xfId="0" applyNumberFormat="1" applyFont="1" applyFill="1" applyBorder="1" applyAlignment="1">
      <alignment horizontal="center"/>
    </xf>
    <xf numFmtId="0" fontId="10" fillId="7" borderId="11" xfId="0" applyNumberFormat="1" applyFont="1" applyFill="1" applyBorder="1" applyAlignment="1">
      <alignment horizontal="center"/>
    </xf>
    <xf numFmtId="2" fontId="10" fillId="7" borderId="11" xfId="0" applyNumberFormat="1" applyFont="1" applyFill="1" applyBorder="1" applyAlignment="1">
      <alignment horizontal="center"/>
    </xf>
    <xf numFmtId="0" fontId="12" fillId="7" borderId="11" xfId="0" applyFont="1" applyFill="1" applyBorder="1" applyAlignment="1">
      <alignment/>
    </xf>
    <xf numFmtId="0" fontId="7" fillId="7" borderId="11" xfId="0" applyFont="1" applyFill="1" applyBorder="1" applyAlignment="1">
      <alignment horizontal="center" vertical="center"/>
    </xf>
    <xf numFmtId="49" fontId="7" fillId="7" borderId="11" xfId="0" applyNumberFormat="1" applyFont="1" applyFill="1" applyBorder="1" applyAlignment="1">
      <alignment horizontal="center"/>
    </xf>
    <xf numFmtId="0" fontId="7" fillId="7" borderId="11" xfId="0" applyNumberFormat="1"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Alignment="1">
      <alignment horizontal="center" vertical="center" wrapText="1"/>
    </xf>
    <xf numFmtId="0" fontId="3" fillId="0" borderId="0" xfId="0" applyFont="1" applyFill="1" applyAlignment="1">
      <alignment horizontal="center"/>
    </xf>
    <xf numFmtId="0" fontId="4" fillId="0" borderId="13" xfId="0" applyFont="1" applyFill="1" applyBorder="1" applyAlignment="1">
      <alignment horizontal="center"/>
    </xf>
    <xf numFmtId="0" fontId="3" fillId="0" borderId="13" xfId="0" applyFont="1" applyFill="1" applyBorder="1" applyAlignment="1">
      <alignment horizontal="center"/>
    </xf>
    <xf numFmtId="0" fontId="3" fillId="0" borderId="11" xfId="0" applyFont="1" applyFill="1" applyBorder="1" applyAlignment="1">
      <alignment horizontal="center" vertical="center" wrapText="1"/>
    </xf>
    <xf numFmtId="49" fontId="7" fillId="7" borderId="11" xfId="0" applyNumberFormat="1" applyFont="1" applyFill="1" applyBorder="1" applyAlignment="1">
      <alignment horizontal="left"/>
    </xf>
    <xf numFmtId="2" fontId="8" fillId="2" borderId="11" xfId="0" applyNumberFormat="1" applyFont="1" applyFill="1" applyBorder="1" applyAlignment="1">
      <alignment horizontal="center" vertical="center"/>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6" fillId="34" borderId="0" xfId="0" applyFont="1" applyFill="1" applyAlignment="1">
      <alignment/>
    </xf>
    <xf numFmtId="49" fontId="8" fillId="34" borderId="16" xfId="0" applyNumberFormat="1" applyFont="1" applyFill="1" applyBorder="1" applyAlignment="1">
      <alignment horizontal="center" vertical="center"/>
    </xf>
    <xf numFmtId="0" fontId="8" fillId="34" borderId="11" xfId="0" applyFont="1" applyFill="1" applyBorder="1" applyAlignment="1">
      <alignment horizontal="center" vertical="center" wrapText="1"/>
    </xf>
    <xf numFmtId="0" fontId="8" fillId="34" borderId="11" xfId="0" applyFont="1" applyFill="1" applyBorder="1" applyAlignment="1">
      <alignment horizontal="left" vertical="center" wrapText="1"/>
    </xf>
    <xf numFmtId="180" fontId="8" fillId="34" borderId="11" xfId="0" applyNumberFormat="1" applyFont="1" applyFill="1" applyBorder="1" applyAlignment="1">
      <alignment horizontal="center" vertical="center" wrapText="1"/>
    </xf>
    <xf numFmtId="0" fontId="8" fillId="34" borderId="11" xfId="0" applyFont="1" applyFill="1" applyBorder="1" applyAlignment="1">
      <alignment horizontal="center" vertical="center"/>
    </xf>
    <xf numFmtId="2" fontId="8" fillId="34" borderId="17" xfId="0" applyNumberFormat="1" applyFont="1" applyFill="1" applyBorder="1" applyAlignment="1">
      <alignment horizontal="center" vertical="center"/>
    </xf>
    <xf numFmtId="0" fontId="6" fillId="34" borderId="11" xfId="0" applyFont="1" applyFill="1" applyBorder="1" applyAlignment="1">
      <alignment/>
    </xf>
    <xf numFmtId="49" fontId="8" fillId="34" borderId="12" xfId="0" applyNumberFormat="1" applyFont="1" applyFill="1" applyBorder="1" applyAlignment="1">
      <alignment horizontal="center" vertical="center" wrapText="1"/>
    </xf>
    <xf numFmtId="49" fontId="8" fillId="34" borderId="12" xfId="0" applyNumberFormat="1" applyFont="1" applyFill="1" applyBorder="1" applyAlignment="1">
      <alignment horizontal="center" vertical="center"/>
    </xf>
    <xf numFmtId="49" fontId="8" fillId="34" borderId="17" xfId="0" applyNumberFormat="1" applyFont="1" applyFill="1" applyBorder="1" applyAlignment="1">
      <alignment horizontal="center" vertical="center"/>
    </xf>
    <xf numFmtId="0" fontId="50" fillId="34" borderId="11" xfId="0" applyFont="1" applyFill="1" applyBorder="1" applyAlignment="1">
      <alignment horizontal="center" vertical="center" wrapText="1"/>
    </xf>
    <xf numFmtId="0" fontId="9" fillId="34" borderId="11" xfId="0" applyFont="1" applyFill="1" applyBorder="1" applyAlignment="1">
      <alignment/>
    </xf>
    <xf numFmtId="0" fontId="8" fillId="34" borderId="11" xfId="0" applyNumberFormat="1" applyFont="1" applyFill="1" applyBorder="1" applyAlignment="1">
      <alignment horizontal="left" vertical="top" wrapText="1"/>
    </xf>
    <xf numFmtId="49" fontId="8" fillId="34" borderId="11" xfId="0" applyNumberFormat="1" applyFont="1" applyFill="1" applyBorder="1" applyAlignment="1">
      <alignment horizontal="center" vertical="center"/>
    </xf>
    <xf numFmtId="0" fontId="3" fillId="34" borderId="11" xfId="0" applyFont="1" applyFill="1" applyBorder="1" applyAlignment="1">
      <alignment vertical="center" wrapText="1"/>
    </xf>
    <xf numFmtId="0" fontId="8" fillId="34" borderId="11" xfId="0" applyNumberFormat="1" applyFont="1" applyFill="1" applyBorder="1" applyAlignment="1">
      <alignment horizontal="left" vertical="center" wrapText="1"/>
    </xf>
    <xf numFmtId="0" fontId="8" fillId="34" borderId="11" xfId="0" applyNumberFormat="1" applyFont="1" applyFill="1" applyBorder="1" applyAlignment="1">
      <alignment horizontal="left" vertical="center"/>
    </xf>
    <xf numFmtId="49" fontId="10" fillId="34" borderId="18" xfId="0" applyNumberFormat="1" applyFont="1" applyFill="1" applyBorder="1" applyAlignment="1">
      <alignment horizontal="left"/>
    </xf>
    <xf numFmtId="49" fontId="10" fillId="34" borderId="11" xfId="0" applyNumberFormat="1" applyFont="1" applyFill="1" applyBorder="1" applyAlignment="1">
      <alignment horizontal="left"/>
    </xf>
    <xf numFmtId="0" fontId="10" fillId="34" borderId="11" xfId="0" applyFont="1" applyFill="1" applyBorder="1" applyAlignment="1">
      <alignment horizontal="center" vertical="center"/>
    </xf>
    <xf numFmtId="2" fontId="10" fillId="34" borderId="11" xfId="0" applyNumberFormat="1" applyFont="1" applyFill="1" applyBorder="1" applyAlignment="1">
      <alignment horizontal="center"/>
    </xf>
    <xf numFmtId="0" fontId="10" fillId="34" borderId="11" xfId="0" applyFont="1" applyFill="1" applyBorder="1" applyAlignment="1">
      <alignment horizontal="right" vertical="center"/>
    </xf>
    <xf numFmtId="49" fontId="10" fillId="34" borderId="11" xfId="0" applyNumberFormat="1" applyFont="1" applyFill="1" applyBorder="1" applyAlignment="1">
      <alignment horizontal="center"/>
    </xf>
    <xf numFmtId="0" fontId="10" fillId="34" borderId="11" xfId="0" applyNumberFormat="1" applyFont="1" applyFill="1" applyBorder="1" applyAlignment="1">
      <alignment horizontal="center"/>
    </xf>
    <xf numFmtId="0" fontId="6" fillId="34" borderId="19" xfId="0" applyFont="1" applyFill="1" applyBorder="1" applyAlignment="1">
      <alignment/>
    </xf>
    <xf numFmtId="0" fontId="6" fillId="34" borderId="0" xfId="0" applyFont="1" applyFill="1" applyBorder="1" applyAlignment="1">
      <alignment wrapText="1"/>
    </xf>
    <xf numFmtId="0" fontId="6" fillId="34" borderId="0" xfId="0" applyFont="1" applyFill="1" applyBorder="1" applyAlignment="1">
      <alignment/>
    </xf>
    <xf numFmtId="0" fontId="14" fillId="34" borderId="0" xfId="0" applyFont="1" applyFill="1" applyBorder="1" applyAlignment="1">
      <alignment/>
    </xf>
    <xf numFmtId="0" fontId="8" fillId="34" borderId="20" xfId="0" applyFont="1" applyFill="1" applyBorder="1" applyAlignment="1">
      <alignment horizontal="right" vertical="center"/>
    </xf>
    <xf numFmtId="2" fontId="8" fillId="34" borderId="11" xfId="0" applyNumberFormat="1" applyFont="1" applyFill="1" applyBorder="1" applyAlignment="1">
      <alignment horizontal="center" vertical="center"/>
    </xf>
    <xf numFmtId="0" fontId="6" fillId="34" borderId="11" xfId="0" applyFont="1" applyFill="1" applyBorder="1" applyAlignment="1">
      <alignment wrapText="1"/>
    </xf>
    <xf numFmtId="0" fontId="6" fillId="34" borderId="11" xfId="0" applyFont="1" applyFill="1" applyBorder="1" applyAlignment="1">
      <alignment vertical="top"/>
    </xf>
    <xf numFmtId="0" fontId="3" fillId="34" borderId="11" xfId="0" applyNumberFormat="1" applyFont="1" applyFill="1" applyBorder="1" applyAlignment="1">
      <alignment horizontal="left" vertical="top" wrapText="1"/>
    </xf>
    <xf numFmtId="0" fontId="8" fillId="34" borderId="11" xfId="0" applyNumberFormat="1" applyFont="1" applyFill="1" applyBorder="1" applyAlignment="1">
      <alignment horizontal="left" vertical="top"/>
    </xf>
    <xf numFmtId="0" fontId="3" fillId="34" borderId="11" xfId="0" applyFont="1" applyFill="1" applyBorder="1" applyAlignment="1">
      <alignment vertical="top" wrapText="1"/>
    </xf>
    <xf numFmtId="49" fontId="10" fillId="34" borderId="21" xfId="0" applyNumberFormat="1" applyFont="1" applyFill="1" applyBorder="1" applyAlignment="1">
      <alignment horizontal="left"/>
    </xf>
    <xf numFmtId="49" fontId="10" fillId="34" borderId="22" xfId="0" applyNumberFormat="1" applyFont="1" applyFill="1" applyBorder="1" applyAlignment="1">
      <alignment horizontal="left"/>
    </xf>
    <xf numFmtId="49" fontId="10" fillId="34" borderId="23" xfId="0" applyNumberFormat="1" applyFont="1" applyFill="1" applyBorder="1" applyAlignment="1">
      <alignment horizontal="left"/>
    </xf>
    <xf numFmtId="2" fontId="10" fillId="34" borderId="24" xfId="0" applyNumberFormat="1" applyFont="1" applyFill="1" applyBorder="1" applyAlignment="1">
      <alignment horizontal="right" vertical="center"/>
    </xf>
    <xf numFmtId="49" fontId="8" fillId="34" borderId="11" xfId="0" applyNumberFormat="1" applyFont="1" applyFill="1" applyBorder="1" applyAlignment="1">
      <alignment horizontal="center" vertical="center" wrapText="1"/>
    </xf>
    <xf numFmtId="0" fontId="3" fillId="34" borderId="11" xfId="0" applyFont="1" applyFill="1" applyBorder="1" applyAlignment="1">
      <alignment wrapText="1"/>
    </xf>
    <xf numFmtId="0" fontId="3" fillId="34" borderId="11" xfId="0" applyFont="1" applyFill="1" applyBorder="1" applyAlignment="1">
      <alignment horizontal="justify" vertical="center" wrapText="1"/>
    </xf>
    <xf numFmtId="0" fontId="3" fillId="34" borderId="11" xfId="0" applyFont="1" applyFill="1" applyBorder="1" applyAlignment="1">
      <alignment horizontal="left" vertical="top"/>
    </xf>
    <xf numFmtId="0" fontId="6" fillId="34" borderId="11" xfId="0" applyFont="1" applyFill="1" applyBorder="1" applyAlignment="1">
      <alignment horizontal="left" vertical="top"/>
    </xf>
    <xf numFmtId="0" fontId="10" fillId="34" borderId="12" xfId="0" applyFont="1" applyFill="1" applyBorder="1" applyAlignment="1">
      <alignment horizontal="center" vertical="center"/>
    </xf>
    <xf numFmtId="2" fontId="10" fillId="34" borderId="25" xfId="0" applyNumberFormat="1" applyFont="1" applyFill="1" applyBorder="1" applyAlignment="1">
      <alignment horizontal="center"/>
    </xf>
    <xf numFmtId="0" fontId="13" fillId="34" borderId="11" xfId="0" applyFont="1" applyFill="1" applyBorder="1" applyAlignment="1">
      <alignment horizontal="right" vertical="center"/>
    </xf>
    <xf numFmtId="49" fontId="10" fillId="34" borderId="26" xfId="0" applyNumberFormat="1" applyFont="1" applyFill="1" applyBorder="1" applyAlignment="1">
      <alignment horizontal="center"/>
    </xf>
    <xf numFmtId="49" fontId="10" fillId="34" borderId="12" xfId="0" applyNumberFormat="1" applyFont="1" applyFill="1" applyBorder="1" applyAlignment="1">
      <alignment horizontal="center"/>
    </xf>
    <xf numFmtId="0" fontId="12" fillId="34" borderId="0" xfId="0" applyFont="1" applyFill="1" applyAlignment="1">
      <alignment/>
    </xf>
    <xf numFmtId="49" fontId="10" fillId="34" borderId="21" xfId="0" applyNumberFormat="1" applyFont="1" applyFill="1" applyBorder="1" applyAlignment="1">
      <alignment horizontal="left"/>
    </xf>
    <xf numFmtId="49" fontId="10" fillId="34" borderId="22" xfId="0" applyNumberFormat="1" applyFont="1" applyFill="1" applyBorder="1" applyAlignment="1">
      <alignment horizontal="left"/>
    </xf>
    <xf numFmtId="0" fontId="10" fillId="34" borderId="22" xfId="0" applyFont="1" applyFill="1" applyBorder="1" applyAlignment="1">
      <alignment horizontal="center" vertical="center"/>
    </xf>
    <xf numFmtId="2" fontId="10" fillId="34" borderId="22" xfId="0" applyNumberFormat="1" applyFont="1" applyFill="1" applyBorder="1" applyAlignment="1">
      <alignment horizontal="center"/>
    </xf>
    <xf numFmtId="0" fontId="8" fillId="34" borderId="0" xfId="0" applyFont="1" applyFill="1" applyBorder="1" applyAlignment="1">
      <alignment/>
    </xf>
    <xf numFmtId="49" fontId="10" fillId="34" borderId="22" xfId="0" applyNumberFormat="1" applyFont="1" applyFill="1" applyBorder="1" applyAlignment="1">
      <alignment horizontal="center"/>
    </xf>
    <xf numFmtId="49" fontId="7" fillId="34" borderId="27" xfId="0" applyNumberFormat="1" applyFont="1" applyFill="1" applyBorder="1" applyAlignment="1">
      <alignment horizontal="left"/>
    </xf>
    <xf numFmtId="49" fontId="7" fillId="34" borderId="28" xfId="0" applyNumberFormat="1" applyFont="1" applyFill="1" applyBorder="1" applyAlignment="1">
      <alignment horizontal="left"/>
    </xf>
    <xf numFmtId="49" fontId="7" fillId="34" borderId="29" xfId="0" applyNumberFormat="1" applyFont="1" applyFill="1" applyBorder="1" applyAlignment="1">
      <alignment horizontal="left"/>
    </xf>
    <xf numFmtId="0" fontId="7" fillId="34" borderId="30" xfId="0" applyFont="1" applyFill="1" applyBorder="1" applyAlignment="1">
      <alignment horizontal="center" vertical="center"/>
    </xf>
    <xf numFmtId="2" fontId="7" fillId="34" borderId="31" xfId="0" applyNumberFormat="1" applyFont="1" applyFill="1" applyBorder="1" applyAlignment="1">
      <alignment horizontal="center"/>
    </xf>
    <xf numFmtId="1" fontId="7" fillId="34" borderId="32" xfId="0" applyNumberFormat="1" applyFont="1" applyFill="1" applyBorder="1" applyAlignment="1">
      <alignment/>
    </xf>
    <xf numFmtId="49" fontId="7" fillId="34" borderId="33" xfId="0" applyNumberFormat="1" applyFont="1" applyFill="1" applyBorder="1" applyAlignment="1">
      <alignment horizontal="center"/>
    </xf>
    <xf numFmtId="49" fontId="7" fillId="34" borderId="30" xfId="0" applyNumberFormat="1" applyFont="1" applyFill="1" applyBorder="1" applyAlignment="1">
      <alignment horizontal="center"/>
    </xf>
    <xf numFmtId="0" fontId="11" fillId="34" borderId="0" xfId="0" applyFont="1" applyFill="1" applyAlignment="1">
      <alignment/>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6" fillId="5" borderId="0" xfId="0" applyFont="1" applyFill="1" applyAlignment="1">
      <alignment/>
    </xf>
    <xf numFmtId="49" fontId="8" fillId="5" borderId="16" xfId="0" applyNumberFormat="1" applyFont="1" applyFill="1" applyBorder="1" applyAlignment="1">
      <alignment horizontal="center" vertical="center"/>
    </xf>
    <xf numFmtId="2" fontId="8" fillId="5" borderId="17" xfId="0" applyNumberFormat="1" applyFont="1" applyFill="1" applyBorder="1" applyAlignment="1">
      <alignment horizontal="center" vertical="center"/>
    </xf>
    <xf numFmtId="49" fontId="8" fillId="5" borderId="12"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xf>
    <xf numFmtId="49" fontId="8" fillId="5" borderId="17" xfId="0" applyNumberFormat="1" applyFont="1" applyFill="1" applyBorder="1" applyAlignment="1">
      <alignment horizontal="center" vertical="center"/>
    </xf>
    <xf numFmtId="0" fontId="50" fillId="5" borderId="11" xfId="0" applyFont="1" applyFill="1" applyBorder="1" applyAlignment="1">
      <alignment horizontal="center" vertical="center" wrapText="1"/>
    </xf>
    <xf numFmtId="0" fontId="9" fillId="5" borderId="11" xfId="0" applyFont="1" applyFill="1" applyBorder="1" applyAlignment="1">
      <alignment/>
    </xf>
    <xf numFmtId="0" fontId="8" fillId="5" borderId="11" xfId="0" applyNumberFormat="1" applyFont="1" applyFill="1" applyBorder="1" applyAlignment="1">
      <alignment horizontal="left" vertical="top" wrapText="1"/>
    </xf>
    <xf numFmtId="0" fontId="3" fillId="5" borderId="11" xfId="0" applyFont="1" applyFill="1" applyBorder="1" applyAlignment="1">
      <alignment vertical="top" wrapText="1"/>
    </xf>
    <xf numFmtId="0" fontId="12" fillId="5" borderId="11" xfId="0" applyFont="1" applyFill="1" applyBorder="1" applyAlignment="1">
      <alignment vertical="top" wrapText="1"/>
    </xf>
    <xf numFmtId="0" fontId="9" fillId="5" borderId="11" xfId="0" applyFont="1" applyFill="1" applyBorder="1" applyAlignment="1">
      <alignment horizontal="right"/>
    </xf>
    <xf numFmtId="49" fontId="10" fillId="5" borderId="18" xfId="0" applyNumberFormat="1" applyFont="1" applyFill="1" applyBorder="1" applyAlignment="1">
      <alignment horizontal="left"/>
    </xf>
    <xf numFmtId="49" fontId="10" fillId="5" borderId="11" xfId="0" applyNumberFormat="1" applyFont="1" applyFill="1" applyBorder="1" applyAlignment="1">
      <alignment horizontal="left"/>
    </xf>
    <xf numFmtId="0" fontId="10" fillId="5" borderId="11" xfId="0" applyFont="1" applyFill="1" applyBorder="1" applyAlignment="1">
      <alignment horizontal="right" vertical="center"/>
    </xf>
    <xf numFmtId="0" fontId="6" fillId="5" borderId="19" xfId="0" applyFont="1" applyFill="1" applyBorder="1" applyAlignment="1">
      <alignment/>
    </xf>
    <xf numFmtId="0" fontId="6" fillId="5" borderId="0" xfId="0" applyFont="1" applyFill="1" applyBorder="1" applyAlignment="1">
      <alignment wrapText="1"/>
    </xf>
    <xf numFmtId="0" fontId="6" fillId="5" borderId="0" xfId="0" applyFont="1" applyFill="1" applyBorder="1" applyAlignment="1">
      <alignment/>
    </xf>
    <xf numFmtId="0" fontId="14" fillId="5" borderId="0" xfId="0" applyFont="1" applyFill="1" applyBorder="1" applyAlignment="1">
      <alignment/>
    </xf>
    <xf numFmtId="0" fontId="8" fillId="5" borderId="20" xfId="0" applyFont="1" applyFill="1" applyBorder="1" applyAlignment="1">
      <alignment horizontal="right" vertical="center"/>
    </xf>
    <xf numFmtId="0" fontId="6" fillId="5" borderId="11" xfId="0" applyFont="1" applyFill="1" applyBorder="1" applyAlignment="1">
      <alignment vertical="top"/>
    </xf>
    <xf numFmtId="0" fontId="6" fillId="5" borderId="11" xfId="0" applyFont="1" applyFill="1" applyBorder="1" applyAlignment="1">
      <alignment horizontal="left" vertical="top"/>
    </xf>
    <xf numFmtId="49" fontId="10" fillId="5" borderId="21" xfId="0" applyNumberFormat="1" applyFont="1" applyFill="1" applyBorder="1" applyAlignment="1">
      <alignment horizontal="left"/>
    </xf>
    <xf numFmtId="49" fontId="10" fillId="5" borderId="22" xfId="0" applyNumberFormat="1" applyFont="1" applyFill="1" applyBorder="1" applyAlignment="1">
      <alignment horizontal="left"/>
    </xf>
    <xf numFmtId="49" fontId="10" fillId="5" borderId="23" xfId="0" applyNumberFormat="1" applyFont="1" applyFill="1" applyBorder="1" applyAlignment="1">
      <alignment horizontal="left"/>
    </xf>
    <xf numFmtId="2" fontId="10" fillId="5" borderId="24" xfId="0" applyNumberFormat="1" applyFont="1" applyFill="1" applyBorder="1" applyAlignment="1">
      <alignment horizontal="right" vertical="center"/>
    </xf>
    <xf numFmtId="0" fontId="10" fillId="5" borderId="11" xfId="0" applyNumberFormat="1" applyFont="1" applyFill="1" applyBorder="1" applyAlignment="1">
      <alignment horizontal="left" vertical="top"/>
    </xf>
    <xf numFmtId="0" fontId="3" fillId="5" borderId="11" xfId="0" applyFont="1" applyFill="1" applyBorder="1" applyAlignment="1">
      <alignment horizontal="left" vertical="top" wrapText="1"/>
    </xf>
    <xf numFmtId="0" fontId="12" fillId="5" borderId="11" xfId="0" applyFont="1" applyFill="1" applyBorder="1" applyAlignment="1">
      <alignment horizontal="left" vertical="top" wrapText="1"/>
    </xf>
    <xf numFmtId="0" fontId="10" fillId="5" borderId="12" xfId="0" applyFont="1" applyFill="1" applyBorder="1" applyAlignment="1">
      <alignment horizontal="center" vertical="center"/>
    </xf>
    <xf numFmtId="2" fontId="10" fillId="5" borderId="25" xfId="0" applyNumberFormat="1" applyFont="1" applyFill="1" applyBorder="1" applyAlignment="1">
      <alignment horizontal="center"/>
    </xf>
    <xf numFmtId="0" fontId="13" fillId="5" borderId="11" xfId="0" applyFont="1" applyFill="1" applyBorder="1" applyAlignment="1">
      <alignment horizontal="right" vertical="center"/>
    </xf>
    <xf numFmtId="49" fontId="10" fillId="5" borderId="26" xfId="0" applyNumberFormat="1" applyFont="1" applyFill="1" applyBorder="1" applyAlignment="1">
      <alignment horizontal="center"/>
    </xf>
    <xf numFmtId="49" fontId="10" fillId="5" borderId="12" xfId="0" applyNumberFormat="1" applyFont="1" applyFill="1" applyBorder="1" applyAlignment="1">
      <alignment horizontal="center"/>
    </xf>
    <xf numFmtId="0" fontId="12" fillId="5" borderId="0" xfId="0" applyFont="1" applyFill="1" applyAlignment="1">
      <alignment/>
    </xf>
    <xf numFmtId="49" fontId="10" fillId="5" borderId="21" xfId="0" applyNumberFormat="1" applyFont="1" applyFill="1" applyBorder="1" applyAlignment="1">
      <alignment horizontal="left"/>
    </xf>
    <xf numFmtId="49" fontId="10" fillId="5" borderId="22" xfId="0" applyNumberFormat="1" applyFont="1" applyFill="1" applyBorder="1" applyAlignment="1">
      <alignment horizontal="left"/>
    </xf>
    <xf numFmtId="0" fontId="10" fillId="5" borderId="22" xfId="0" applyFont="1" applyFill="1" applyBorder="1" applyAlignment="1">
      <alignment horizontal="center" vertical="center"/>
    </xf>
    <xf numFmtId="2" fontId="10" fillId="5" borderId="22" xfId="0" applyNumberFormat="1" applyFont="1" applyFill="1" applyBorder="1" applyAlignment="1">
      <alignment horizontal="center"/>
    </xf>
    <xf numFmtId="0" fontId="8" fillId="5" borderId="0" xfId="0" applyFont="1" applyFill="1" applyBorder="1" applyAlignment="1">
      <alignment/>
    </xf>
    <xf numFmtId="49" fontId="10" fillId="5" borderId="22" xfId="0" applyNumberFormat="1" applyFont="1" applyFill="1" applyBorder="1" applyAlignment="1">
      <alignment horizontal="center"/>
    </xf>
    <xf numFmtId="49" fontId="7" fillId="5" borderId="27" xfId="0" applyNumberFormat="1" applyFont="1" applyFill="1" applyBorder="1" applyAlignment="1">
      <alignment horizontal="left"/>
    </xf>
    <xf numFmtId="49" fontId="7" fillId="5" borderId="28" xfId="0" applyNumberFormat="1" applyFont="1" applyFill="1" applyBorder="1" applyAlignment="1">
      <alignment horizontal="left"/>
    </xf>
    <xf numFmtId="49" fontId="7" fillId="5" borderId="29" xfId="0" applyNumberFormat="1" applyFont="1" applyFill="1" applyBorder="1" applyAlignment="1">
      <alignment horizontal="left"/>
    </xf>
    <xf numFmtId="0" fontId="7" fillId="5" borderId="30" xfId="0" applyFont="1" applyFill="1" applyBorder="1" applyAlignment="1">
      <alignment horizontal="center" vertical="center"/>
    </xf>
    <xf numFmtId="2" fontId="7" fillId="5" borderId="31" xfId="0" applyNumberFormat="1" applyFont="1" applyFill="1" applyBorder="1" applyAlignment="1">
      <alignment horizontal="center"/>
    </xf>
    <xf numFmtId="1" fontId="7" fillId="5" borderId="32" xfId="0" applyNumberFormat="1" applyFont="1" applyFill="1" applyBorder="1" applyAlignment="1">
      <alignment/>
    </xf>
    <xf numFmtId="49" fontId="7" fillId="5" borderId="33" xfId="0" applyNumberFormat="1" applyFont="1" applyFill="1" applyBorder="1" applyAlignment="1">
      <alignment horizontal="center"/>
    </xf>
    <xf numFmtId="49" fontId="7" fillId="5" borderId="30" xfId="0" applyNumberFormat="1" applyFont="1" applyFill="1" applyBorder="1" applyAlignment="1">
      <alignment horizontal="center"/>
    </xf>
    <xf numFmtId="0" fontId="11" fillId="5" borderId="0" xfId="0" applyFont="1" applyFill="1" applyAlignment="1">
      <alignment/>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6" fillId="2" borderId="0" xfId="0" applyFont="1" applyFill="1" applyAlignment="1">
      <alignment/>
    </xf>
    <xf numFmtId="49" fontId="8" fillId="2" borderId="17" xfId="0" applyNumberFormat="1"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1" xfId="0" applyFont="1" applyFill="1" applyBorder="1" applyAlignment="1">
      <alignment horizontal="left" vertical="center" wrapText="1"/>
    </xf>
    <xf numFmtId="180" fontId="8" fillId="2" borderId="11" xfId="0" applyNumberFormat="1" applyFont="1" applyFill="1" applyBorder="1" applyAlignment="1">
      <alignment horizontal="center" vertical="center" wrapText="1"/>
    </xf>
    <xf numFmtId="0" fontId="8" fillId="2" borderId="11" xfId="0" applyFont="1" applyFill="1" applyBorder="1" applyAlignment="1">
      <alignment horizontal="center" vertical="center"/>
    </xf>
    <xf numFmtId="2" fontId="8" fillId="2" borderId="17" xfId="0" applyNumberFormat="1" applyFont="1" applyFill="1" applyBorder="1" applyAlignment="1">
      <alignment horizontal="center" vertical="center"/>
    </xf>
    <xf numFmtId="0" fontId="9" fillId="2" borderId="11" xfId="0" applyFont="1" applyFill="1" applyBorder="1" applyAlignment="1">
      <alignment/>
    </xf>
    <xf numFmtId="49" fontId="8" fillId="2" borderId="12" xfId="0" applyNumberFormat="1" applyFont="1" applyFill="1" applyBorder="1" applyAlignment="1">
      <alignment horizontal="center" vertical="center" wrapText="1"/>
    </xf>
    <xf numFmtId="49" fontId="8" fillId="2" borderId="12" xfId="0" applyNumberFormat="1" applyFont="1" applyFill="1" applyBorder="1" applyAlignment="1">
      <alignment horizontal="center" vertical="center"/>
    </xf>
    <xf numFmtId="0" fontId="8" fillId="2" borderId="17"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0" fontId="8" fillId="2" borderId="11" xfId="0" applyNumberFormat="1" applyFont="1" applyFill="1" applyBorder="1" applyAlignment="1">
      <alignment horizontal="left" vertical="top" wrapText="1"/>
    </xf>
    <xf numFmtId="0" fontId="3" fillId="2" borderId="11" xfId="0" applyFont="1" applyFill="1" applyBorder="1" applyAlignment="1">
      <alignment horizontal="left" vertical="top" wrapText="1"/>
    </xf>
    <xf numFmtId="0" fontId="8" fillId="2" borderId="17" xfId="0" applyFont="1" applyFill="1" applyBorder="1" applyAlignment="1">
      <alignment horizontal="center" vertical="center" wrapText="1"/>
    </xf>
    <xf numFmtId="49" fontId="10" fillId="2" borderId="18" xfId="0" applyNumberFormat="1" applyFont="1" applyFill="1" applyBorder="1" applyAlignment="1">
      <alignment horizontal="left"/>
    </xf>
    <xf numFmtId="49" fontId="10" fillId="2" borderId="11" xfId="0" applyNumberFormat="1" applyFont="1" applyFill="1" applyBorder="1" applyAlignment="1">
      <alignment horizontal="left"/>
    </xf>
    <xf numFmtId="0" fontId="10" fillId="2" borderId="11" xfId="0" applyFont="1" applyFill="1" applyBorder="1" applyAlignment="1">
      <alignment horizontal="center" vertical="center"/>
    </xf>
    <xf numFmtId="2" fontId="10" fillId="2" borderId="11" xfId="0" applyNumberFormat="1" applyFont="1" applyFill="1" applyBorder="1" applyAlignment="1">
      <alignment horizontal="center"/>
    </xf>
    <xf numFmtId="0" fontId="10" fillId="2" borderId="11" xfId="0" applyFont="1" applyFill="1" applyBorder="1" applyAlignment="1">
      <alignment horizontal="right" vertical="center"/>
    </xf>
    <xf numFmtId="49" fontId="10" fillId="2" borderId="11" xfId="0" applyNumberFormat="1" applyFont="1" applyFill="1" applyBorder="1" applyAlignment="1">
      <alignment horizontal="center"/>
    </xf>
    <xf numFmtId="0" fontId="10" fillId="2" borderId="11" xfId="0" applyNumberFormat="1" applyFont="1" applyFill="1" applyBorder="1" applyAlignment="1">
      <alignment horizontal="center"/>
    </xf>
    <xf numFmtId="0" fontId="6" fillId="2" borderId="11" xfId="0" applyFont="1" applyFill="1" applyBorder="1" applyAlignment="1">
      <alignment/>
    </xf>
    <xf numFmtId="0" fontId="6" fillId="2" borderId="19" xfId="0" applyFont="1" applyFill="1" applyBorder="1" applyAlignment="1">
      <alignment/>
    </xf>
    <xf numFmtId="0" fontId="6" fillId="2" borderId="0" xfId="0" applyFont="1" applyFill="1" applyBorder="1" applyAlignment="1">
      <alignment wrapText="1"/>
    </xf>
    <xf numFmtId="0" fontId="6" fillId="2" borderId="0" xfId="0" applyFont="1" applyFill="1" applyBorder="1" applyAlignment="1">
      <alignment/>
    </xf>
    <xf numFmtId="0" fontId="14" fillId="2" borderId="0" xfId="0" applyFont="1" applyFill="1" applyBorder="1" applyAlignment="1">
      <alignment/>
    </xf>
    <xf numFmtId="0" fontId="8" fillId="2" borderId="20" xfId="0" applyFont="1" applyFill="1" applyBorder="1" applyAlignment="1">
      <alignment horizontal="right" vertical="center"/>
    </xf>
    <xf numFmtId="49" fontId="8" fillId="2" borderId="11" xfId="0" applyNumberFormat="1" applyFont="1" applyFill="1" applyBorder="1" applyAlignment="1">
      <alignment horizontal="center" vertical="center" wrapText="1"/>
    </xf>
    <xf numFmtId="0" fontId="6" fillId="2" borderId="11" xfId="0" applyFont="1" applyFill="1" applyBorder="1" applyAlignment="1">
      <alignment horizontal="left" vertical="top" wrapText="1"/>
    </xf>
    <xf numFmtId="0" fontId="6" fillId="2" borderId="11" xfId="0" applyFont="1" applyFill="1" applyBorder="1" applyAlignment="1">
      <alignment vertical="top" wrapText="1"/>
    </xf>
    <xf numFmtId="0" fontId="6" fillId="2" borderId="11" xfId="0" applyFont="1" applyFill="1" applyBorder="1" applyAlignment="1">
      <alignment vertical="top"/>
    </xf>
    <xf numFmtId="0" fontId="3" fillId="2" borderId="11" xfId="0" applyNumberFormat="1" applyFont="1" applyFill="1" applyBorder="1" applyAlignment="1">
      <alignment horizontal="left" vertical="top" wrapText="1"/>
    </xf>
    <xf numFmtId="0" fontId="3" fillId="2" borderId="11" xfId="0" applyFont="1" applyFill="1" applyBorder="1" applyAlignment="1">
      <alignment vertical="top" wrapText="1"/>
    </xf>
    <xf numFmtId="49" fontId="10" fillId="2" borderId="21" xfId="0" applyNumberFormat="1" applyFont="1" applyFill="1" applyBorder="1" applyAlignment="1">
      <alignment horizontal="left"/>
    </xf>
    <xf numFmtId="49" fontId="10" fillId="2" borderId="22" xfId="0" applyNumberFormat="1" applyFont="1" applyFill="1" applyBorder="1" applyAlignment="1">
      <alignment horizontal="left"/>
    </xf>
    <xf numFmtId="49" fontId="10" fillId="2" borderId="23" xfId="0" applyNumberFormat="1" applyFont="1" applyFill="1" applyBorder="1" applyAlignment="1">
      <alignment horizontal="left"/>
    </xf>
    <xf numFmtId="2" fontId="10" fillId="2" borderId="24" xfId="0" applyNumberFormat="1" applyFont="1" applyFill="1" applyBorder="1" applyAlignment="1">
      <alignment horizontal="right" vertical="center"/>
    </xf>
    <xf numFmtId="0" fontId="6" fillId="2" borderId="17" xfId="0" applyFont="1" applyFill="1" applyBorder="1" applyAlignment="1">
      <alignment/>
    </xf>
    <xf numFmtId="49" fontId="8" fillId="2" borderId="16" xfId="0" applyNumberFormat="1" applyFont="1" applyFill="1" applyBorder="1" applyAlignment="1">
      <alignment horizontal="center" vertical="center"/>
    </xf>
    <xf numFmtId="0" fontId="8" fillId="2" borderId="17" xfId="0" applyFont="1" applyFill="1" applyBorder="1" applyAlignment="1">
      <alignment horizontal="center" vertical="center"/>
    </xf>
    <xf numFmtId="49" fontId="8" fillId="2" borderId="34" xfId="0" applyNumberFormat="1" applyFont="1" applyFill="1" applyBorder="1" applyAlignment="1">
      <alignment horizontal="center" vertical="center" wrapText="1"/>
    </xf>
    <xf numFmtId="49" fontId="8" fillId="2" borderId="34" xfId="0" applyNumberFormat="1" applyFont="1" applyFill="1" applyBorder="1" applyAlignment="1">
      <alignment horizontal="center" vertical="center"/>
    </xf>
    <xf numFmtId="0" fontId="12" fillId="2" borderId="11" xfId="0" applyFont="1" applyFill="1" applyBorder="1" applyAlignment="1">
      <alignment vertical="top" wrapText="1"/>
    </xf>
    <xf numFmtId="0" fontId="3" fillId="2" borderId="11" xfId="0" applyFont="1" applyFill="1" applyBorder="1" applyAlignment="1">
      <alignment wrapText="1"/>
    </xf>
    <xf numFmtId="0" fontId="3" fillId="2" borderId="11" xfId="0" applyFont="1" applyFill="1" applyBorder="1" applyAlignment="1">
      <alignment horizontal="left" vertical="top"/>
    </xf>
    <xf numFmtId="0" fontId="6" fillId="2" borderId="11" xfId="0" applyFont="1" applyFill="1" applyBorder="1" applyAlignment="1">
      <alignment horizontal="left" vertical="top"/>
    </xf>
    <xf numFmtId="0" fontId="10" fillId="2" borderId="12" xfId="0" applyFont="1" applyFill="1" applyBorder="1" applyAlignment="1">
      <alignment horizontal="center" vertical="center"/>
    </xf>
    <xf numFmtId="2" fontId="10" fillId="2" borderId="25" xfId="0" applyNumberFormat="1" applyFont="1" applyFill="1" applyBorder="1" applyAlignment="1">
      <alignment horizontal="center"/>
    </xf>
    <xf numFmtId="0" fontId="13" fillId="2" borderId="11" xfId="0" applyFont="1" applyFill="1" applyBorder="1" applyAlignment="1">
      <alignment horizontal="right" vertical="center"/>
    </xf>
    <xf numFmtId="49" fontId="10" fillId="2" borderId="26" xfId="0" applyNumberFormat="1" applyFont="1" applyFill="1" applyBorder="1" applyAlignment="1">
      <alignment horizontal="center"/>
    </xf>
    <xf numFmtId="49" fontId="10" fillId="2" borderId="12" xfId="0" applyNumberFormat="1" applyFont="1" applyFill="1" applyBorder="1" applyAlignment="1">
      <alignment horizontal="center"/>
    </xf>
    <xf numFmtId="0" fontId="12" fillId="2" borderId="0" xfId="0" applyFont="1" applyFill="1" applyAlignment="1">
      <alignment/>
    </xf>
    <xf numFmtId="49" fontId="10" fillId="2" borderId="21" xfId="0" applyNumberFormat="1" applyFont="1" applyFill="1" applyBorder="1" applyAlignment="1">
      <alignment horizontal="left"/>
    </xf>
    <xf numFmtId="49" fontId="10" fillId="2" borderId="22" xfId="0" applyNumberFormat="1" applyFont="1" applyFill="1" applyBorder="1" applyAlignment="1">
      <alignment horizontal="left"/>
    </xf>
    <xf numFmtId="0" fontId="10" fillId="2" borderId="22" xfId="0" applyFont="1" applyFill="1" applyBorder="1" applyAlignment="1">
      <alignment horizontal="center" vertical="center"/>
    </xf>
    <xf numFmtId="2" fontId="10" fillId="2" borderId="22" xfId="0" applyNumberFormat="1" applyFont="1" applyFill="1" applyBorder="1" applyAlignment="1">
      <alignment horizontal="center"/>
    </xf>
    <xf numFmtId="0" fontId="8" fillId="2" borderId="0" xfId="0" applyFont="1" applyFill="1" applyBorder="1" applyAlignment="1">
      <alignment/>
    </xf>
    <xf numFmtId="49" fontId="10" fillId="2" borderId="22" xfId="0" applyNumberFormat="1" applyFont="1" applyFill="1" applyBorder="1" applyAlignment="1">
      <alignment horizontal="center"/>
    </xf>
    <xf numFmtId="49" fontId="7" fillId="2" borderId="27" xfId="0" applyNumberFormat="1" applyFont="1" applyFill="1" applyBorder="1" applyAlignment="1">
      <alignment horizontal="left"/>
    </xf>
    <xf numFmtId="49" fontId="7" fillId="2" borderId="28" xfId="0" applyNumberFormat="1" applyFont="1" applyFill="1" applyBorder="1" applyAlignment="1">
      <alignment horizontal="left"/>
    </xf>
    <xf numFmtId="49" fontId="7" fillId="2" borderId="29" xfId="0" applyNumberFormat="1" applyFont="1" applyFill="1" applyBorder="1" applyAlignment="1">
      <alignment horizontal="left"/>
    </xf>
    <xf numFmtId="0" fontId="7" fillId="2" borderId="30" xfId="0" applyFont="1" applyFill="1" applyBorder="1" applyAlignment="1">
      <alignment horizontal="center" vertical="center"/>
    </xf>
    <xf numFmtId="2" fontId="7" fillId="2" borderId="31" xfId="0" applyNumberFormat="1" applyFont="1" applyFill="1" applyBorder="1" applyAlignment="1">
      <alignment horizontal="center"/>
    </xf>
    <xf numFmtId="1" fontId="7" fillId="2" borderId="32" xfId="0" applyNumberFormat="1" applyFont="1" applyFill="1" applyBorder="1" applyAlignment="1">
      <alignment/>
    </xf>
    <xf numFmtId="49" fontId="7" fillId="2" borderId="33" xfId="0" applyNumberFormat="1" applyFont="1" applyFill="1" applyBorder="1" applyAlignment="1">
      <alignment horizontal="center"/>
    </xf>
    <xf numFmtId="49" fontId="7" fillId="2" borderId="30" xfId="0" applyNumberFormat="1" applyFont="1" applyFill="1" applyBorder="1" applyAlignment="1">
      <alignment horizontal="center"/>
    </xf>
    <xf numFmtId="0" fontId="11" fillId="2" borderId="0" xfId="0" applyFont="1" applyFill="1" applyAlignment="1">
      <alignment/>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6" fillId="7" borderId="0" xfId="0" applyFont="1" applyFill="1" applyAlignment="1">
      <alignment/>
    </xf>
    <xf numFmtId="49" fontId="8" fillId="7" borderId="17" xfId="0" applyNumberFormat="1" applyFont="1" applyFill="1" applyBorder="1" applyAlignment="1">
      <alignment horizontal="center" vertical="center"/>
    </xf>
    <xf numFmtId="2" fontId="8" fillId="7" borderId="17" xfId="0" applyNumberFormat="1" applyFont="1" applyFill="1" applyBorder="1" applyAlignment="1">
      <alignment horizontal="center" vertical="center"/>
    </xf>
    <xf numFmtId="0" fontId="9" fillId="7" borderId="11" xfId="0" applyFont="1" applyFill="1" applyBorder="1" applyAlignment="1">
      <alignment/>
    </xf>
    <xf numFmtId="49" fontId="8" fillId="7" borderId="12" xfId="0" applyNumberFormat="1" applyFont="1" applyFill="1" applyBorder="1" applyAlignment="1">
      <alignment horizontal="center" vertical="center" wrapText="1"/>
    </xf>
    <xf numFmtId="49" fontId="8" fillId="7" borderId="12" xfId="0" applyNumberFormat="1" applyFont="1" applyFill="1" applyBorder="1" applyAlignment="1">
      <alignment horizontal="center" vertical="center"/>
    </xf>
    <xf numFmtId="0" fontId="6" fillId="7" borderId="11" xfId="0" applyFont="1" applyFill="1" applyBorder="1" applyAlignment="1">
      <alignment/>
    </xf>
    <xf numFmtId="0" fontId="8" fillId="7" borderId="11" xfId="0" applyNumberFormat="1" applyFont="1" applyFill="1" applyBorder="1" applyAlignment="1">
      <alignment horizontal="left" vertical="top" wrapText="1"/>
    </xf>
    <xf numFmtId="0" fontId="8" fillId="7" borderId="11" xfId="0" applyFont="1" applyFill="1" applyBorder="1" applyAlignment="1">
      <alignment/>
    </xf>
    <xf numFmtId="0" fontId="3" fillId="7" borderId="11" xfId="0" applyFont="1" applyFill="1" applyBorder="1" applyAlignment="1">
      <alignment vertical="center" wrapText="1"/>
    </xf>
    <xf numFmtId="0" fontId="8" fillId="7" borderId="17" xfId="0" applyFont="1" applyFill="1" applyBorder="1" applyAlignment="1">
      <alignment horizontal="center" vertical="center" wrapText="1"/>
    </xf>
    <xf numFmtId="0" fontId="9" fillId="7" borderId="11" xfId="0" applyFont="1" applyFill="1" applyBorder="1" applyAlignment="1">
      <alignment vertical="center"/>
    </xf>
    <xf numFmtId="0" fontId="51" fillId="7" borderId="0" xfId="0" applyFont="1" applyFill="1" applyAlignment="1">
      <alignment vertical="center"/>
    </xf>
    <xf numFmtId="49" fontId="10" fillId="7" borderId="21" xfId="0" applyNumberFormat="1" applyFont="1" applyFill="1" applyBorder="1" applyAlignment="1">
      <alignment horizontal="left"/>
    </xf>
    <xf numFmtId="49" fontId="10" fillId="7" borderId="22" xfId="0" applyNumberFormat="1" applyFont="1" applyFill="1" applyBorder="1" applyAlignment="1">
      <alignment horizontal="left"/>
    </xf>
    <xf numFmtId="49" fontId="10" fillId="7" borderId="23" xfId="0" applyNumberFormat="1" applyFont="1" applyFill="1" applyBorder="1" applyAlignment="1">
      <alignment horizontal="left"/>
    </xf>
    <xf numFmtId="0" fontId="10" fillId="7" borderId="11" xfId="0" applyFont="1" applyFill="1" applyBorder="1" applyAlignment="1">
      <alignment horizontal="right" vertical="center"/>
    </xf>
    <xf numFmtId="0" fontId="6" fillId="7" borderId="19" xfId="0" applyFont="1" applyFill="1" applyBorder="1" applyAlignment="1">
      <alignment/>
    </xf>
    <xf numFmtId="0" fontId="6" fillId="7" borderId="0" xfId="0" applyFont="1" applyFill="1" applyBorder="1" applyAlignment="1">
      <alignment wrapText="1"/>
    </xf>
    <xf numFmtId="0" fontId="6" fillId="7" borderId="0" xfId="0" applyFont="1" applyFill="1" applyBorder="1" applyAlignment="1">
      <alignment/>
    </xf>
    <xf numFmtId="0" fontId="14" fillId="7" borderId="0" xfId="0" applyFont="1" applyFill="1" applyBorder="1" applyAlignment="1">
      <alignment/>
    </xf>
    <xf numFmtId="0" fontId="6" fillId="7" borderId="11" xfId="0" applyFont="1" applyFill="1" applyBorder="1" applyAlignment="1">
      <alignment horizontal="left" vertical="top" wrapText="1"/>
    </xf>
    <xf numFmtId="0" fontId="6" fillId="7" borderId="11" xfId="0" applyFont="1" applyFill="1" applyBorder="1" applyAlignment="1">
      <alignment vertical="top"/>
    </xf>
    <xf numFmtId="0" fontId="6" fillId="7" borderId="11" xfId="0" applyFont="1" applyFill="1" applyBorder="1" applyAlignment="1">
      <alignment vertical="top" wrapText="1"/>
    </xf>
    <xf numFmtId="49" fontId="8" fillId="7" borderId="35" xfId="0" applyNumberFormat="1" applyFont="1" applyFill="1" applyBorder="1" applyAlignment="1">
      <alignment horizontal="center" vertical="center"/>
    </xf>
    <xf numFmtId="49" fontId="8" fillId="7" borderId="18" xfId="0" applyNumberFormat="1" applyFont="1" applyFill="1" applyBorder="1" applyAlignment="1">
      <alignment horizontal="center" vertical="center"/>
    </xf>
    <xf numFmtId="0" fontId="3" fillId="7" borderId="11" xfId="0" applyNumberFormat="1" applyFont="1" applyFill="1" applyBorder="1" applyAlignment="1">
      <alignment horizontal="left" vertical="top" wrapText="1"/>
    </xf>
    <xf numFmtId="0" fontId="3" fillId="7" borderId="11" xfId="0" applyFont="1" applyFill="1" applyBorder="1" applyAlignment="1">
      <alignment horizontal="left" vertical="top" wrapText="1"/>
    </xf>
    <xf numFmtId="0" fontId="3" fillId="7" borderId="11" xfId="0" applyFont="1" applyFill="1" applyBorder="1" applyAlignment="1">
      <alignment horizontal="justify" vertical="center" wrapText="1"/>
    </xf>
    <xf numFmtId="0" fontId="10" fillId="7" borderId="12" xfId="0" applyFont="1" applyFill="1" applyBorder="1" applyAlignment="1">
      <alignment horizontal="center" vertical="center"/>
    </xf>
    <xf numFmtId="2" fontId="10" fillId="7" borderId="25" xfId="0" applyNumberFormat="1" applyFont="1" applyFill="1" applyBorder="1" applyAlignment="1">
      <alignment horizontal="center"/>
    </xf>
    <xf numFmtId="0" fontId="13" fillId="7" borderId="11" xfId="0" applyFont="1" applyFill="1" applyBorder="1" applyAlignment="1">
      <alignment horizontal="right" vertical="center"/>
    </xf>
    <xf numFmtId="49" fontId="10" fillId="7" borderId="26" xfId="0" applyNumberFormat="1" applyFont="1" applyFill="1" applyBorder="1" applyAlignment="1">
      <alignment horizontal="center"/>
    </xf>
    <xf numFmtId="49" fontId="10" fillId="7" borderId="12" xfId="0" applyNumberFormat="1" applyFont="1" applyFill="1" applyBorder="1" applyAlignment="1">
      <alignment horizontal="center"/>
    </xf>
    <xf numFmtId="0" fontId="12" fillId="7" borderId="0" xfId="0" applyFont="1" applyFill="1" applyAlignment="1">
      <alignment/>
    </xf>
    <xf numFmtId="49" fontId="10" fillId="7" borderId="21" xfId="0" applyNumberFormat="1" applyFont="1" applyFill="1" applyBorder="1" applyAlignment="1">
      <alignment horizontal="left"/>
    </xf>
    <xf numFmtId="49" fontId="10" fillId="7" borderId="22" xfId="0" applyNumberFormat="1" applyFont="1" applyFill="1" applyBorder="1" applyAlignment="1">
      <alignment horizontal="left"/>
    </xf>
    <xf numFmtId="0" fontId="10" fillId="7" borderId="22" xfId="0" applyFont="1" applyFill="1" applyBorder="1" applyAlignment="1">
      <alignment horizontal="center" vertical="center"/>
    </xf>
    <xf numFmtId="2" fontId="10" fillId="7" borderId="22" xfId="0" applyNumberFormat="1" applyFont="1" applyFill="1" applyBorder="1" applyAlignment="1">
      <alignment horizontal="center"/>
    </xf>
    <xf numFmtId="0" fontId="8" fillId="7" borderId="0" xfId="0" applyFont="1" applyFill="1" applyBorder="1" applyAlignment="1">
      <alignment/>
    </xf>
    <xf numFmtId="49" fontId="10" fillId="7" borderId="22" xfId="0" applyNumberFormat="1" applyFont="1" applyFill="1" applyBorder="1" applyAlignment="1">
      <alignment horizontal="center"/>
    </xf>
    <xf numFmtId="0" fontId="11" fillId="7" borderId="0" xfId="0" applyFont="1" applyFill="1" applyAlignment="1">
      <alignment/>
    </xf>
    <xf numFmtId="0" fontId="6" fillId="2" borderId="22" xfId="0" applyFont="1" applyFill="1" applyBorder="1" applyAlignment="1">
      <alignment/>
    </xf>
    <xf numFmtId="0" fontId="8" fillId="2" borderId="36" xfId="0" applyFont="1" applyFill="1" applyBorder="1" applyAlignment="1">
      <alignment horizontal="right" vertical="center"/>
    </xf>
    <xf numFmtId="0" fontId="8" fillId="34" borderId="37" xfId="0" applyNumberFormat="1" applyFont="1" applyFill="1" applyBorder="1" applyAlignment="1">
      <alignment horizontal="center" vertical="center"/>
    </xf>
    <xf numFmtId="0" fontId="12" fillId="34" borderId="38" xfId="0" applyNumberFormat="1" applyFont="1" applyFill="1" applyBorder="1" applyAlignment="1">
      <alignment horizontal="center"/>
    </xf>
    <xf numFmtId="0" fontId="8" fillId="34" borderId="38" xfId="0" applyNumberFormat="1" applyFont="1" applyFill="1" applyBorder="1" applyAlignment="1">
      <alignment horizontal="center" vertical="center"/>
    </xf>
    <xf numFmtId="0" fontId="8" fillId="34" borderId="38" xfId="0" applyNumberFormat="1" applyFont="1" applyFill="1" applyBorder="1" applyAlignment="1">
      <alignment horizontal="center" vertical="top"/>
    </xf>
    <xf numFmtId="0" fontId="12" fillId="34" borderId="10" xfId="0" applyNumberFormat="1" applyFont="1" applyFill="1" applyBorder="1" applyAlignment="1">
      <alignment horizontal="center"/>
    </xf>
    <xf numFmtId="0" fontId="11" fillId="34" borderId="31" xfId="0" applyNumberFormat="1" applyFont="1" applyFill="1" applyBorder="1" applyAlignment="1">
      <alignment horizontal="center"/>
    </xf>
    <xf numFmtId="0" fontId="8" fillId="5" borderId="37" xfId="0" applyNumberFormat="1" applyFont="1" applyFill="1" applyBorder="1" applyAlignment="1">
      <alignment horizontal="center" vertical="center"/>
    </xf>
    <xf numFmtId="0" fontId="8" fillId="5" borderId="38" xfId="0" applyNumberFormat="1" applyFont="1" applyFill="1" applyBorder="1" applyAlignment="1">
      <alignment horizontal="center" vertical="center"/>
    </xf>
    <xf numFmtId="0" fontId="12" fillId="5" borderId="38" xfId="0" applyNumberFormat="1" applyFont="1" applyFill="1" applyBorder="1" applyAlignment="1">
      <alignment horizontal="center"/>
    </xf>
    <xf numFmtId="0" fontId="12" fillId="5" borderId="10" xfId="0" applyNumberFormat="1" applyFont="1" applyFill="1" applyBorder="1" applyAlignment="1">
      <alignment horizontal="center"/>
    </xf>
    <xf numFmtId="0" fontId="11" fillId="5" borderId="31" xfId="0" applyNumberFormat="1" applyFont="1" applyFill="1" applyBorder="1" applyAlignment="1">
      <alignment horizontal="center"/>
    </xf>
    <xf numFmtId="0" fontId="8" fillId="2" borderId="37" xfId="0" applyNumberFormat="1" applyFont="1" applyFill="1" applyBorder="1" applyAlignment="1">
      <alignment horizontal="center" vertical="center"/>
    </xf>
    <xf numFmtId="0" fontId="12" fillId="2" borderId="38" xfId="0" applyNumberFormat="1" applyFont="1" applyFill="1" applyBorder="1" applyAlignment="1">
      <alignment horizontal="center"/>
    </xf>
    <xf numFmtId="0" fontId="8" fillId="2" borderId="38" xfId="0" applyNumberFormat="1" applyFont="1" applyFill="1" applyBorder="1" applyAlignment="1">
      <alignment horizontal="center" vertical="center"/>
    </xf>
    <xf numFmtId="0" fontId="12" fillId="2" borderId="10" xfId="0" applyNumberFormat="1" applyFont="1" applyFill="1" applyBorder="1" applyAlignment="1">
      <alignment horizontal="center"/>
    </xf>
    <xf numFmtId="0" fontId="11" fillId="2" borderId="31" xfId="0" applyNumberFormat="1" applyFont="1" applyFill="1" applyBorder="1" applyAlignment="1">
      <alignment horizontal="center"/>
    </xf>
    <xf numFmtId="0" fontId="8" fillId="7" borderId="37" xfId="0" applyNumberFormat="1" applyFont="1" applyFill="1" applyBorder="1" applyAlignment="1">
      <alignment horizontal="center" vertical="center"/>
    </xf>
    <xf numFmtId="0" fontId="12" fillId="7" borderId="38" xfId="0" applyNumberFormat="1" applyFont="1" applyFill="1" applyBorder="1" applyAlignment="1">
      <alignment horizontal="center"/>
    </xf>
    <xf numFmtId="0" fontId="8" fillId="7" borderId="38" xfId="0" applyFont="1" applyFill="1" applyBorder="1" applyAlignment="1">
      <alignment horizontal="center" vertical="center"/>
    </xf>
    <xf numFmtId="0" fontId="8" fillId="7" borderId="38" xfId="0" applyNumberFormat="1" applyFont="1" applyFill="1" applyBorder="1" applyAlignment="1">
      <alignment horizontal="center" vertical="center"/>
    </xf>
    <xf numFmtId="0" fontId="12" fillId="7" borderId="10" xfId="0" applyNumberFormat="1" applyFont="1" applyFill="1" applyBorder="1" applyAlignment="1">
      <alignment horizontal="center"/>
    </xf>
    <xf numFmtId="0" fontId="11" fillId="34" borderId="11" xfId="0" applyFont="1" applyFill="1" applyBorder="1" applyAlignment="1">
      <alignment horizontal="center" vertical="center" wrapText="1"/>
    </xf>
    <xf numFmtId="0" fontId="3" fillId="34" borderId="11" xfId="0" applyFont="1" applyFill="1" applyBorder="1" applyAlignment="1">
      <alignment horizontal="justify" vertical="top" wrapText="1"/>
    </xf>
    <xf numFmtId="0" fontId="6" fillId="34" borderId="11" xfId="0" applyFont="1" applyFill="1" applyBorder="1" applyAlignment="1">
      <alignment vertical="top" wrapText="1"/>
    </xf>
    <xf numFmtId="0" fontId="3" fillId="34" borderId="11" xfId="0" applyFont="1" applyFill="1" applyBorder="1" applyAlignment="1">
      <alignment horizontal="left" vertical="top" wrapText="1"/>
    </xf>
    <xf numFmtId="0" fontId="12" fillId="34" borderId="11" xfId="0" applyFont="1" applyFill="1" applyBorder="1" applyAlignment="1">
      <alignment/>
    </xf>
    <xf numFmtId="0" fontId="7" fillId="34" borderId="11" xfId="0" applyNumberFormat="1" applyFont="1" applyFill="1" applyBorder="1" applyAlignment="1">
      <alignment horizontal="center"/>
    </xf>
    <xf numFmtId="0" fontId="11" fillId="34" borderId="11" xfId="0" applyFont="1" applyFill="1" applyBorder="1" applyAlignment="1">
      <alignment/>
    </xf>
    <xf numFmtId="0" fontId="11" fillId="5" borderId="11"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3" fillId="5" borderId="11" xfId="0" applyNumberFormat="1" applyFont="1" applyFill="1" applyBorder="1" applyAlignment="1">
      <alignment horizontal="left" vertical="top" wrapText="1"/>
    </xf>
    <xf numFmtId="0" fontId="3" fillId="5" borderId="11" xfId="0" applyFont="1" applyFill="1" applyBorder="1" applyAlignment="1">
      <alignment horizontal="justify" vertical="top" wrapText="1"/>
    </xf>
    <xf numFmtId="0" fontId="3" fillId="5" borderId="11" xfId="0" applyNumberFormat="1" applyFont="1" applyFill="1" applyBorder="1" applyAlignment="1">
      <alignment vertical="top" wrapText="1"/>
    </xf>
    <xf numFmtId="0" fontId="11" fillId="2" borderId="11" xfId="0" applyFont="1" applyFill="1" applyBorder="1" applyAlignment="1">
      <alignment horizontal="center" vertical="center" wrapText="1"/>
    </xf>
    <xf numFmtId="0" fontId="3" fillId="2" borderId="11" xfId="0" applyFont="1" applyFill="1" applyBorder="1" applyAlignment="1">
      <alignment horizontal="justify" vertical="top" wrapText="1"/>
    </xf>
    <xf numFmtId="0" fontId="3" fillId="2" borderId="11" xfId="0" applyFont="1" applyFill="1" applyBorder="1" applyAlignment="1">
      <alignment vertical="center" wrapText="1"/>
    </xf>
    <xf numFmtId="0" fontId="12" fillId="2" borderId="11" xfId="0" applyFont="1" applyFill="1" applyBorder="1" applyAlignment="1">
      <alignment/>
    </xf>
    <xf numFmtId="0" fontId="7" fillId="2" borderId="11" xfId="0" applyNumberFormat="1" applyFont="1" applyFill="1" applyBorder="1" applyAlignment="1">
      <alignment horizontal="center"/>
    </xf>
    <xf numFmtId="0" fontId="11" fillId="2" borderId="11" xfId="0" applyFont="1" applyFill="1" applyBorder="1" applyAlignment="1">
      <alignment/>
    </xf>
    <xf numFmtId="0" fontId="11" fillId="7" borderId="11" xfId="0" applyFont="1" applyFill="1" applyBorder="1" applyAlignment="1">
      <alignment horizontal="center" vertical="center" wrapText="1"/>
    </xf>
    <xf numFmtId="0" fontId="3" fillId="7" borderId="11" xfId="0" applyFont="1" applyFill="1" applyBorder="1" applyAlignment="1">
      <alignment horizontal="justify" vertical="top" wrapText="1"/>
    </xf>
    <xf numFmtId="0" fontId="3" fillId="7" borderId="11" xfId="0" applyNumberFormat="1" applyFont="1" applyFill="1" applyBorder="1" applyAlignment="1">
      <alignment vertical="top" wrapText="1"/>
    </xf>
    <xf numFmtId="0" fontId="6" fillId="7" borderId="11" xfId="0" applyFont="1" applyFill="1" applyBorder="1" applyAlignment="1">
      <alignment horizontal="left" vertical="top"/>
    </xf>
    <xf numFmtId="0" fontId="11" fillId="7" borderId="11" xfId="0" applyFont="1" applyFill="1" applyBorder="1" applyAlignment="1">
      <alignment/>
    </xf>
    <xf numFmtId="2" fontId="7" fillId="7" borderId="11" xfId="0" applyNumberFormat="1" applyFont="1" applyFill="1" applyBorder="1" applyAlignment="1">
      <alignment horizontal="center"/>
    </xf>
    <xf numFmtId="1" fontId="7" fillId="7" borderId="11" xfId="0" applyNumberFormat="1" applyFont="1" applyFill="1" applyBorder="1" applyAlignment="1">
      <alignment/>
    </xf>
    <xf numFmtId="0" fontId="11" fillId="7" borderId="11" xfId="0" applyNumberFormat="1" applyFont="1" applyFill="1" applyBorder="1" applyAlignment="1">
      <alignment horizontal="center"/>
    </xf>
    <xf numFmtId="49" fontId="7" fillId="7" borderId="11" xfId="0" applyNumberFormat="1" applyFont="1" applyFill="1" applyBorder="1" applyAlignment="1">
      <alignment horizontal="left" vertical="center"/>
    </xf>
    <xf numFmtId="0" fontId="3" fillId="7" borderId="0" xfId="0" applyFont="1" applyFill="1" applyAlignment="1">
      <alignment/>
    </xf>
    <xf numFmtId="0" fontId="3" fillId="7" borderId="0" xfId="0" applyFont="1" applyFill="1" applyAlignment="1">
      <alignment wrapText="1"/>
    </xf>
    <xf numFmtId="0" fontId="3" fillId="7" borderId="0" xfId="0" applyFont="1" applyFill="1" applyAlignment="1">
      <alignment horizontal="center" vertical="center"/>
    </xf>
    <xf numFmtId="2" fontId="7" fillId="7" borderId="11" xfId="0" applyNumberFormat="1" applyFont="1" applyFill="1" applyBorder="1" applyAlignment="1">
      <alignment vertical="center"/>
    </xf>
    <xf numFmtId="0" fontId="3" fillId="7" borderId="11" xfId="0" applyFont="1" applyFill="1" applyBorder="1" applyAlignment="1">
      <alignment vertical="center"/>
    </xf>
    <xf numFmtId="0" fontId="6" fillId="5" borderId="23" xfId="0" applyFont="1" applyFill="1" applyBorder="1" applyAlignment="1">
      <alignment/>
    </xf>
    <xf numFmtId="49" fontId="8" fillId="7" borderId="23" xfId="0" applyNumberFormat="1" applyFont="1" applyFill="1" applyBorder="1" applyAlignment="1">
      <alignment horizontal="center" vertical="center" wrapText="1"/>
    </xf>
    <xf numFmtId="49" fontId="10" fillId="7" borderId="23" xfId="0" applyNumberFormat="1" applyFont="1" applyFill="1" applyBorder="1" applyAlignment="1">
      <alignment horizontal="center"/>
    </xf>
    <xf numFmtId="0" fontId="8" fillId="7" borderId="26" xfId="0" applyFont="1" applyFill="1" applyBorder="1" applyAlignment="1">
      <alignment horizontal="right" vertical="center"/>
    </xf>
    <xf numFmtId="0" fontId="33" fillId="7" borderId="11" xfId="0" applyFont="1" applyFill="1" applyBorder="1" applyAlignment="1">
      <alignment/>
    </xf>
    <xf numFmtId="2" fontId="10" fillId="7" borderId="11" xfId="0" applyNumberFormat="1" applyFont="1" applyFill="1" applyBorder="1" applyAlignment="1">
      <alignment horizontal="right" vertical="center"/>
    </xf>
    <xf numFmtId="0" fontId="8" fillId="7" borderId="39" xfId="0" applyFont="1" applyFill="1" applyBorder="1" applyAlignment="1">
      <alignment horizontal="right" vertical="center"/>
    </xf>
    <xf numFmtId="0" fontId="7" fillId="0" borderId="0" xfId="0" applyFont="1" applyFill="1" applyAlignment="1">
      <alignment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8"/>
  <sheetViews>
    <sheetView tabSelected="1" view="pageBreakPreview" zoomScale="55" zoomScaleSheetLayoutView="55" workbookViewId="0" topLeftCell="A124">
      <selection activeCell="AA178" sqref="AA178"/>
    </sheetView>
  </sheetViews>
  <sheetFormatPr defaultColWidth="9.140625" defaultRowHeight="15"/>
  <cols>
    <col min="1" max="1" width="6.28125" style="1" customWidth="1"/>
    <col min="2" max="2" width="7.57421875" style="7" customWidth="1"/>
    <col min="3" max="3" width="6.8515625" style="1" customWidth="1"/>
    <col min="4" max="4" width="16.421875" style="1" customWidth="1"/>
    <col min="5" max="5" width="6.7109375" style="1" customWidth="1"/>
    <col min="6" max="6" width="18.140625" style="1" customWidth="1"/>
    <col min="7" max="7" width="17.00390625" style="1" customWidth="1"/>
    <col min="8" max="8" width="7.7109375" style="1" customWidth="1"/>
    <col min="9" max="9" width="8.7109375" style="1" customWidth="1"/>
    <col min="10" max="10" width="12.00390625" style="11" customWidth="1"/>
    <col min="11" max="11" width="10.7109375" style="1" customWidth="1"/>
    <col min="12" max="13" width="9.140625" style="1" customWidth="1"/>
    <col min="14" max="14" width="6.8515625" style="1" customWidth="1"/>
    <col min="15" max="15" width="44.00390625" style="12" customWidth="1"/>
    <col min="16" max="16" width="29.28125" style="12" customWidth="1"/>
    <col min="17" max="17" width="11.8515625" style="12" customWidth="1"/>
    <col min="18" max="18" width="38.57421875" style="12" customWidth="1"/>
    <col min="19" max="19" width="16.28125" style="12" customWidth="1"/>
    <col min="20" max="16384" width="9.140625" style="1" customWidth="1"/>
  </cols>
  <sheetData>
    <row r="1" spans="1:10" ht="12.75">
      <c r="A1" s="50"/>
      <c r="B1" s="50"/>
      <c r="C1" s="50"/>
      <c r="D1" s="50"/>
      <c r="E1" s="50"/>
      <c r="F1" s="50"/>
      <c r="G1" s="50"/>
      <c r="H1" s="50"/>
      <c r="I1" s="50"/>
      <c r="J1" s="50"/>
    </row>
    <row r="2" spans="1:15" ht="26.25" customHeight="1">
      <c r="A2" s="51" t="s">
        <v>48</v>
      </c>
      <c r="B2" s="51"/>
      <c r="C2" s="51"/>
      <c r="D2" s="51"/>
      <c r="E2" s="51"/>
      <c r="F2" s="51"/>
      <c r="G2" s="51"/>
      <c r="H2" s="51"/>
      <c r="I2" s="51"/>
      <c r="J2" s="51"/>
      <c r="K2" s="51"/>
      <c r="L2" s="51"/>
      <c r="M2" s="51"/>
      <c r="N2" s="51"/>
      <c r="O2" s="358" t="s">
        <v>434</v>
      </c>
    </row>
    <row r="3" spans="1:19" ht="12.75">
      <c r="A3" s="52" t="s">
        <v>59</v>
      </c>
      <c r="B3" s="52"/>
      <c r="C3" s="52"/>
      <c r="D3" s="52"/>
      <c r="E3" s="52"/>
      <c r="F3" s="52"/>
      <c r="G3" s="52"/>
      <c r="H3" s="52"/>
      <c r="I3" s="52"/>
      <c r="J3" s="52"/>
      <c r="K3" s="2"/>
      <c r="L3" s="2"/>
      <c r="M3" s="2"/>
      <c r="N3" s="2"/>
      <c r="O3" s="13"/>
      <c r="P3" s="13"/>
      <c r="Q3" s="13"/>
      <c r="R3" s="13"/>
      <c r="S3" s="13"/>
    </row>
    <row r="4" spans="1:14" ht="12.75">
      <c r="A4" s="53" t="s">
        <v>25</v>
      </c>
      <c r="B4" s="54"/>
      <c r="C4" s="54"/>
      <c r="D4" s="54"/>
      <c r="E4" s="54"/>
      <c r="F4" s="54"/>
      <c r="G4" s="54"/>
      <c r="H4" s="54"/>
      <c r="I4" s="54"/>
      <c r="J4" s="54"/>
      <c r="K4" s="3"/>
      <c r="L4" s="3"/>
      <c r="M4" s="3"/>
      <c r="N4" s="3"/>
    </row>
    <row r="5" spans="1:19" ht="21.75" customHeight="1">
      <c r="A5" s="55" t="s">
        <v>0</v>
      </c>
      <c r="B5" s="55"/>
      <c r="C5" s="55"/>
      <c r="D5" s="55"/>
      <c r="E5" s="55"/>
      <c r="F5" s="55"/>
      <c r="G5" s="55"/>
      <c r="H5" s="55"/>
      <c r="I5" s="55"/>
      <c r="J5" s="55"/>
      <c r="K5" s="55" t="s">
        <v>1</v>
      </c>
      <c r="L5" s="55"/>
      <c r="M5" s="55"/>
      <c r="N5" s="55"/>
      <c r="O5" s="55"/>
      <c r="P5" s="55"/>
      <c r="Q5" s="55"/>
      <c r="R5" s="55"/>
      <c r="S5" s="55"/>
    </row>
    <row r="6" spans="1:19" ht="146.25" customHeight="1">
      <c r="A6" s="8" t="s">
        <v>3</v>
      </c>
      <c r="B6" s="4" t="s">
        <v>4</v>
      </c>
      <c r="C6" s="9" t="s">
        <v>60</v>
      </c>
      <c r="D6" s="4" t="s">
        <v>5</v>
      </c>
      <c r="E6" s="4" t="s">
        <v>6</v>
      </c>
      <c r="F6" s="5" t="s">
        <v>7</v>
      </c>
      <c r="G6" s="5" t="s">
        <v>8</v>
      </c>
      <c r="H6" s="10" t="s">
        <v>61</v>
      </c>
      <c r="I6" s="4" t="s">
        <v>9</v>
      </c>
      <c r="J6" s="6" t="s">
        <v>41</v>
      </c>
      <c r="K6" s="4" t="s">
        <v>10</v>
      </c>
      <c r="L6" s="5" t="s">
        <v>11</v>
      </c>
      <c r="M6" s="4" t="s">
        <v>12</v>
      </c>
      <c r="N6" s="4" t="s">
        <v>2</v>
      </c>
      <c r="O6" s="5" t="s">
        <v>43</v>
      </c>
      <c r="P6" s="5" t="s">
        <v>47</v>
      </c>
      <c r="Q6" s="5" t="s">
        <v>44</v>
      </c>
      <c r="R6" s="5" t="s">
        <v>45</v>
      </c>
      <c r="S6" s="5" t="s">
        <v>46</v>
      </c>
    </row>
    <row r="7" spans="1:19" ht="13.5" thickBot="1">
      <c r="A7" s="14">
        <v>1</v>
      </c>
      <c r="B7" s="14">
        <v>2</v>
      </c>
      <c r="C7" s="14">
        <v>3</v>
      </c>
      <c r="D7" s="14">
        <v>4</v>
      </c>
      <c r="E7" s="14">
        <v>5</v>
      </c>
      <c r="F7" s="14">
        <v>6</v>
      </c>
      <c r="G7" s="14">
        <v>7</v>
      </c>
      <c r="H7" s="14">
        <v>8</v>
      </c>
      <c r="I7" s="14">
        <v>9</v>
      </c>
      <c r="J7" s="14">
        <v>10</v>
      </c>
      <c r="K7" s="14">
        <v>11</v>
      </c>
      <c r="L7" s="14">
        <v>12</v>
      </c>
      <c r="M7" s="14">
        <v>13</v>
      </c>
      <c r="N7" s="14">
        <v>14</v>
      </c>
      <c r="O7" s="15">
        <v>15</v>
      </c>
      <c r="P7" s="15">
        <v>16</v>
      </c>
      <c r="Q7" s="15">
        <v>17</v>
      </c>
      <c r="R7" s="15">
        <v>18</v>
      </c>
      <c r="S7" s="15">
        <v>19</v>
      </c>
    </row>
    <row r="8" spans="1:19" s="61" customFormat="1" ht="15.75" thickBot="1">
      <c r="A8" s="58"/>
      <c r="B8" s="59"/>
      <c r="C8" s="59"/>
      <c r="D8" s="59"/>
      <c r="E8" s="59"/>
      <c r="F8" s="59" t="s">
        <v>13</v>
      </c>
      <c r="G8" s="59"/>
      <c r="H8" s="59"/>
      <c r="I8" s="59"/>
      <c r="J8" s="59"/>
      <c r="K8" s="59"/>
      <c r="L8" s="59"/>
      <c r="M8" s="59"/>
      <c r="N8" s="60"/>
      <c r="O8" s="319"/>
      <c r="P8" s="319"/>
      <c r="Q8" s="319"/>
      <c r="R8" s="319"/>
      <c r="S8" s="319"/>
    </row>
    <row r="9" spans="1:19" s="61" customFormat="1" ht="78.75" customHeight="1">
      <c r="A9" s="62" t="s">
        <v>63</v>
      </c>
      <c r="B9" s="63" t="s">
        <v>64</v>
      </c>
      <c r="C9" s="63" t="s">
        <v>29</v>
      </c>
      <c r="D9" s="64" t="s">
        <v>67</v>
      </c>
      <c r="E9" s="63" t="s">
        <v>52</v>
      </c>
      <c r="F9" s="65">
        <v>44932.71875</v>
      </c>
      <c r="G9" s="65">
        <v>44932.82638888889</v>
      </c>
      <c r="H9" s="66" t="s">
        <v>28</v>
      </c>
      <c r="I9" s="67">
        <v>2.5833333333721384</v>
      </c>
      <c r="J9" s="68">
        <v>1206</v>
      </c>
      <c r="K9" s="69" t="s">
        <v>97</v>
      </c>
      <c r="L9" s="70" t="s">
        <v>36</v>
      </c>
      <c r="M9" s="70" t="s">
        <v>56</v>
      </c>
      <c r="N9" s="298">
        <v>0</v>
      </c>
      <c r="O9" s="94" t="s">
        <v>98</v>
      </c>
      <c r="P9" s="96" t="s">
        <v>42</v>
      </c>
      <c r="Q9" s="96" t="s">
        <v>42</v>
      </c>
      <c r="R9" s="96" t="s">
        <v>78</v>
      </c>
      <c r="S9" s="96" t="s">
        <v>99</v>
      </c>
    </row>
    <row r="10" spans="1:19" s="61" customFormat="1" ht="88.5" customHeight="1">
      <c r="A10" s="71" t="s">
        <v>77</v>
      </c>
      <c r="B10" s="63" t="s">
        <v>64</v>
      </c>
      <c r="C10" s="63" t="s">
        <v>33</v>
      </c>
      <c r="D10" s="64" t="s">
        <v>100</v>
      </c>
      <c r="E10" s="72" t="s">
        <v>51</v>
      </c>
      <c r="F10" s="65">
        <v>44933.38888888889</v>
      </c>
      <c r="G10" s="65">
        <v>44933.40972222222</v>
      </c>
      <c r="H10" s="66" t="s">
        <v>28</v>
      </c>
      <c r="I10" s="67">
        <v>0.4999999998835847</v>
      </c>
      <c r="J10" s="73">
        <v>638</v>
      </c>
      <c r="K10" s="69" t="s">
        <v>101</v>
      </c>
      <c r="L10" s="70" t="s">
        <v>30</v>
      </c>
      <c r="M10" s="70" t="s">
        <v>32</v>
      </c>
      <c r="N10" s="298">
        <v>1</v>
      </c>
      <c r="O10" s="74" t="s">
        <v>102</v>
      </c>
      <c r="P10" s="96" t="s">
        <v>42</v>
      </c>
      <c r="Q10" s="96" t="s">
        <v>42</v>
      </c>
      <c r="R10" s="320" t="s">
        <v>103</v>
      </c>
      <c r="S10" s="96" t="s">
        <v>104</v>
      </c>
    </row>
    <row r="11" spans="1:19" s="61" customFormat="1" ht="117" customHeight="1">
      <c r="A11" s="71" t="s">
        <v>105</v>
      </c>
      <c r="B11" s="63" t="s">
        <v>64</v>
      </c>
      <c r="C11" s="63" t="s">
        <v>33</v>
      </c>
      <c r="D11" s="64" t="s">
        <v>106</v>
      </c>
      <c r="E11" s="63" t="s">
        <v>52</v>
      </c>
      <c r="F11" s="65">
        <v>44941.131944444445</v>
      </c>
      <c r="G11" s="65">
        <v>44941.17361111111</v>
      </c>
      <c r="H11" s="66" t="s">
        <v>28</v>
      </c>
      <c r="I11" s="67">
        <v>0.9999999999417923</v>
      </c>
      <c r="J11" s="73">
        <v>600</v>
      </c>
      <c r="K11" s="69" t="s">
        <v>107</v>
      </c>
      <c r="L11" s="75" t="s">
        <v>30</v>
      </c>
      <c r="M11" s="75" t="s">
        <v>32</v>
      </c>
      <c r="N11" s="298">
        <v>1</v>
      </c>
      <c r="O11" s="94" t="s">
        <v>108</v>
      </c>
      <c r="P11" s="96" t="s">
        <v>42</v>
      </c>
      <c r="Q11" s="96" t="s">
        <v>42</v>
      </c>
      <c r="R11" s="76" t="s">
        <v>96</v>
      </c>
      <c r="S11" s="76" t="s">
        <v>104</v>
      </c>
    </row>
    <row r="12" spans="1:19" s="61" customFormat="1" ht="134.25" customHeight="1">
      <c r="A12" s="71" t="s">
        <v>109</v>
      </c>
      <c r="B12" s="63" t="s">
        <v>64</v>
      </c>
      <c r="C12" s="63" t="s">
        <v>33</v>
      </c>
      <c r="D12" s="64" t="s">
        <v>110</v>
      </c>
      <c r="E12" s="63" t="s">
        <v>51</v>
      </c>
      <c r="F12" s="65">
        <v>44944.694444444445</v>
      </c>
      <c r="G12" s="65">
        <v>44944.71875</v>
      </c>
      <c r="H12" s="66" t="s">
        <v>28</v>
      </c>
      <c r="I12" s="67">
        <v>0.5833333333139308</v>
      </c>
      <c r="J12" s="73">
        <v>357</v>
      </c>
      <c r="K12" s="69" t="s">
        <v>111</v>
      </c>
      <c r="L12" s="75" t="s">
        <v>31</v>
      </c>
      <c r="M12" s="75" t="s">
        <v>34</v>
      </c>
      <c r="N12" s="298">
        <v>0</v>
      </c>
      <c r="O12" s="74" t="s">
        <v>112</v>
      </c>
      <c r="P12" s="77" t="s">
        <v>113</v>
      </c>
      <c r="Q12" s="78" t="s">
        <v>114</v>
      </c>
      <c r="R12" s="77" t="s">
        <v>115</v>
      </c>
      <c r="S12" s="77" t="s">
        <v>116</v>
      </c>
    </row>
    <row r="13" spans="1:19" s="61" customFormat="1" ht="13.5">
      <c r="A13" s="79" t="s">
        <v>39</v>
      </c>
      <c r="B13" s="80"/>
      <c r="C13" s="80"/>
      <c r="D13" s="80"/>
      <c r="E13" s="80"/>
      <c r="F13" s="80"/>
      <c r="G13" s="80"/>
      <c r="H13" s="81" t="s">
        <v>28</v>
      </c>
      <c r="I13" s="82">
        <f>SUMIF(H9:H12,"В",I9:I12)</f>
        <v>4.666666666511446</v>
      </c>
      <c r="J13" s="83">
        <f>SUM(J9:J12)</f>
        <v>2801</v>
      </c>
      <c r="K13" s="84" t="s">
        <v>49</v>
      </c>
      <c r="L13" s="84" t="s">
        <v>49</v>
      </c>
      <c r="M13" s="84" t="s">
        <v>49</v>
      </c>
      <c r="N13" s="299" t="s">
        <v>50</v>
      </c>
      <c r="O13" s="85"/>
      <c r="P13" s="85"/>
      <c r="Q13" s="85"/>
      <c r="R13" s="85"/>
      <c r="S13" s="68"/>
    </row>
    <row r="14" spans="1:19" s="61" customFormat="1" ht="13.5">
      <c r="A14" s="86"/>
      <c r="B14" s="87"/>
      <c r="C14" s="88"/>
      <c r="D14" s="88"/>
      <c r="E14" s="88"/>
      <c r="F14" s="89" t="s">
        <v>14</v>
      </c>
      <c r="G14" s="88"/>
      <c r="H14" s="88"/>
      <c r="I14" s="88"/>
      <c r="J14" s="90"/>
      <c r="K14" s="88"/>
      <c r="L14" s="88"/>
      <c r="M14" s="88"/>
      <c r="N14" s="88"/>
      <c r="O14" s="68"/>
      <c r="P14" s="68"/>
      <c r="Q14" s="68"/>
      <c r="R14" s="68"/>
      <c r="S14" s="68"/>
    </row>
    <row r="15" spans="1:19" s="61" customFormat="1" ht="237.75" customHeight="1">
      <c r="A15" s="75" t="s">
        <v>117</v>
      </c>
      <c r="B15" s="63" t="s">
        <v>64</v>
      </c>
      <c r="C15" s="63" t="s">
        <v>33</v>
      </c>
      <c r="D15" s="64" t="s">
        <v>86</v>
      </c>
      <c r="E15" s="63" t="s">
        <v>51</v>
      </c>
      <c r="F15" s="65">
        <v>44971.65972222222</v>
      </c>
      <c r="G15" s="65">
        <v>44971.708333333336</v>
      </c>
      <c r="H15" s="66" t="s">
        <v>28</v>
      </c>
      <c r="I15" s="91">
        <v>1.1666666668024845</v>
      </c>
      <c r="J15" s="73">
        <v>790</v>
      </c>
      <c r="K15" s="69" t="s">
        <v>118</v>
      </c>
      <c r="L15" s="75" t="s">
        <v>31</v>
      </c>
      <c r="M15" s="75" t="s">
        <v>34</v>
      </c>
      <c r="N15" s="300">
        <v>0</v>
      </c>
      <c r="O15" s="92" t="s">
        <v>119</v>
      </c>
      <c r="P15" s="93" t="s">
        <v>120</v>
      </c>
      <c r="Q15" s="93" t="s">
        <v>121</v>
      </c>
      <c r="R15" s="93" t="s">
        <v>122</v>
      </c>
      <c r="S15" s="93" t="s">
        <v>123</v>
      </c>
    </row>
    <row r="16" spans="1:19" s="61" customFormat="1" ht="216.75" customHeight="1">
      <c r="A16" s="75" t="s">
        <v>124</v>
      </c>
      <c r="B16" s="63" t="s">
        <v>64</v>
      </c>
      <c r="C16" s="63" t="s">
        <v>27</v>
      </c>
      <c r="D16" s="64" t="s">
        <v>70</v>
      </c>
      <c r="E16" s="63" t="s">
        <v>52</v>
      </c>
      <c r="F16" s="65">
        <v>44975.618055555555</v>
      </c>
      <c r="G16" s="65">
        <v>44975.694444444445</v>
      </c>
      <c r="H16" s="66" t="s">
        <v>28</v>
      </c>
      <c r="I16" s="67">
        <v>1.8333333333721384</v>
      </c>
      <c r="J16" s="73">
        <v>1512</v>
      </c>
      <c r="K16" s="69" t="s">
        <v>125</v>
      </c>
      <c r="L16" s="75" t="s">
        <v>31</v>
      </c>
      <c r="M16" s="75" t="s">
        <v>34</v>
      </c>
      <c r="N16" s="298">
        <v>0</v>
      </c>
      <c r="O16" s="96" t="s">
        <v>126</v>
      </c>
      <c r="P16" s="93" t="s">
        <v>127</v>
      </c>
      <c r="Q16" s="93" t="s">
        <v>128</v>
      </c>
      <c r="R16" s="93" t="s">
        <v>129</v>
      </c>
      <c r="S16" s="93" t="s">
        <v>69</v>
      </c>
    </row>
    <row r="17" spans="1:19" s="61" customFormat="1" ht="98.25" customHeight="1">
      <c r="A17" s="75" t="s">
        <v>130</v>
      </c>
      <c r="B17" s="63" t="s">
        <v>64</v>
      </c>
      <c r="C17" s="63" t="s">
        <v>33</v>
      </c>
      <c r="D17" s="64" t="s">
        <v>94</v>
      </c>
      <c r="E17" s="63" t="s">
        <v>51</v>
      </c>
      <c r="F17" s="65">
        <v>44977.67013888889</v>
      </c>
      <c r="G17" s="65">
        <v>44977.71527777778</v>
      </c>
      <c r="H17" s="66" t="s">
        <v>28</v>
      </c>
      <c r="I17" s="91">
        <v>1.0833333333721384</v>
      </c>
      <c r="J17" s="68">
        <v>392</v>
      </c>
      <c r="K17" s="69" t="s">
        <v>131</v>
      </c>
      <c r="L17" s="75" t="s">
        <v>30</v>
      </c>
      <c r="M17" s="75" t="s">
        <v>32</v>
      </c>
      <c r="N17" s="298">
        <v>1</v>
      </c>
      <c r="O17" s="94" t="s">
        <v>132</v>
      </c>
      <c r="P17" s="95" t="s">
        <v>73</v>
      </c>
      <c r="Q17" s="95" t="s">
        <v>73</v>
      </c>
      <c r="R17" s="96" t="s">
        <v>83</v>
      </c>
      <c r="S17" s="96" t="s">
        <v>133</v>
      </c>
    </row>
    <row r="18" spans="1:19" s="61" customFormat="1" ht="13.5">
      <c r="A18" s="97" t="s">
        <v>39</v>
      </c>
      <c r="B18" s="98"/>
      <c r="C18" s="98"/>
      <c r="D18" s="98"/>
      <c r="E18" s="98"/>
      <c r="F18" s="98"/>
      <c r="G18" s="99"/>
      <c r="H18" s="81" t="s">
        <v>28</v>
      </c>
      <c r="I18" s="82">
        <f>SUM(I15:I17)</f>
        <v>4.083333333546761</v>
      </c>
      <c r="J18" s="100">
        <f>SUM(J15:J17)</f>
        <v>2694</v>
      </c>
      <c r="K18" s="84" t="s">
        <v>49</v>
      </c>
      <c r="L18" s="84" t="s">
        <v>49</v>
      </c>
      <c r="M18" s="84" t="s">
        <v>49</v>
      </c>
      <c r="N18" s="299" t="s">
        <v>50</v>
      </c>
      <c r="O18" s="85"/>
      <c r="P18" s="85"/>
      <c r="Q18" s="85"/>
      <c r="R18" s="85"/>
      <c r="S18" s="68"/>
    </row>
    <row r="19" spans="1:19" s="61" customFormat="1" ht="13.5">
      <c r="A19" s="86"/>
      <c r="B19" s="87"/>
      <c r="C19" s="88"/>
      <c r="D19" s="88"/>
      <c r="E19" s="88"/>
      <c r="F19" s="89" t="s">
        <v>38</v>
      </c>
      <c r="G19" s="88"/>
      <c r="H19" s="88"/>
      <c r="I19" s="88"/>
      <c r="J19" s="90"/>
      <c r="K19" s="88"/>
      <c r="L19" s="88"/>
      <c r="M19" s="88"/>
      <c r="N19" s="88"/>
      <c r="O19" s="68"/>
      <c r="P19" s="68"/>
      <c r="Q19" s="68"/>
      <c r="R19" s="68"/>
      <c r="S19" s="68"/>
    </row>
    <row r="20" spans="1:19" s="61" customFormat="1" ht="270" customHeight="1">
      <c r="A20" s="75" t="s">
        <v>134</v>
      </c>
      <c r="B20" s="63" t="s">
        <v>64</v>
      </c>
      <c r="C20" s="63" t="s">
        <v>33</v>
      </c>
      <c r="D20" s="64" t="s">
        <v>135</v>
      </c>
      <c r="E20" s="63" t="s">
        <v>52</v>
      </c>
      <c r="F20" s="65">
        <v>44991.197916666664</v>
      </c>
      <c r="G20" s="65">
        <v>44991.23263888889</v>
      </c>
      <c r="H20" s="66" t="s">
        <v>28</v>
      </c>
      <c r="I20" s="91">
        <v>0.8333333334303461</v>
      </c>
      <c r="J20" s="73">
        <v>100</v>
      </c>
      <c r="K20" s="101" t="s">
        <v>136</v>
      </c>
      <c r="L20" s="75" t="s">
        <v>76</v>
      </c>
      <c r="M20" s="75" t="s">
        <v>34</v>
      </c>
      <c r="N20" s="301">
        <v>0</v>
      </c>
      <c r="O20" s="102" t="s">
        <v>137</v>
      </c>
      <c r="P20" s="68" t="s">
        <v>42</v>
      </c>
      <c r="Q20" s="68" t="s">
        <v>42</v>
      </c>
      <c r="R20" s="321" t="s">
        <v>138</v>
      </c>
      <c r="S20" s="92" t="s">
        <v>139</v>
      </c>
    </row>
    <row r="21" spans="1:19" s="61" customFormat="1" ht="130.5" customHeight="1">
      <c r="A21" s="71" t="s">
        <v>140</v>
      </c>
      <c r="B21" s="63" t="s">
        <v>26</v>
      </c>
      <c r="C21" s="63" t="s">
        <v>33</v>
      </c>
      <c r="D21" s="64" t="s">
        <v>72</v>
      </c>
      <c r="E21" s="63" t="s">
        <v>52</v>
      </c>
      <c r="F21" s="65">
        <v>44993.368055555555</v>
      </c>
      <c r="G21" s="65">
        <v>44993.53472222222</v>
      </c>
      <c r="H21" s="66" t="s">
        <v>28</v>
      </c>
      <c r="I21" s="67">
        <v>3.9999999999417923</v>
      </c>
      <c r="J21" s="73">
        <v>2361</v>
      </c>
      <c r="K21" s="69" t="s">
        <v>141</v>
      </c>
      <c r="L21" s="75" t="s">
        <v>30</v>
      </c>
      <c r="M21" s="75" t="s">
        <v>32</v>
      </c>
      <c r="N21" s="298">
        <v>1</v>
      </c>
      <c r="O21" s="96" t="s">
        <v>142</v>
      </c>
      <c r="P21" s="96" t="s">
        <v>143</v>
      </c>
      <c r="Q21" s="321" t="s">
        <v>144</v>
      </c>
      <c r="R21" s="103" t="s">
        <v>145</v>
      </c>
      <c r="S21" s="76" t="s">
        <v>146</v>
      </c>
    </row>
    <row r="22" spans="1:19" s="61" customFormat="1" ht="178.5" customHeight="1">
      <c r="A22" s="71" t="s">
        <v>66</v>
      </c>
      <c r="B22" s="63" t="s">
        <v>64</v>
      </c>
      <c r="C22" s="63" t="s">
        <v>33</v>
      </c>
      <c r="D22" s="64" t="s">
        <v>147</v>
      </c>
      <c r="E22" s="63" t="s">
        <v>52</v>
      </c>
      <c r="F22" s="65">
        <v>45001.822916666664</v>
      </c>
      <c r="G22" s="65">
        <v>45001.885416666664</v>
      </c>
      <c r="H22" s="66" t="s">
        <v>28</v>
      </c>
      <c r="I22" s="67">
        <v>1.5</v>
      </c>
      <c r="J22" s="73">
        <v>680</v>
      </c>
      <c r="K22" s="69" t="s">
        <v>148</v>
      </c>
      <c r="L22" s="75" t="s">
        <v>30</v>
      </c>
      <c r="M22" s="75" t="s">
        <v>32</v>
      </c>
      <c r="N22" s="298">
        <v>1</v>
      </c>
      <c r="O22" s="102" t="s">
        <v>149</v>
      </c>
      <c r="P22" s="104" t="s">
        <v>42</v>
      </c>
      <c r="Q22" s="105" t="s">
        <v>42</v>
      </c>
      <c r="R22" s="322" t="s">
        <v>150</v>
      </c>
      <c r="S22" s="322" t="s">
        <v>151</v>
      </c>
    </row>
    <row r="23" spans="1:19" s="111" customFormat="1" ht="13.5">
      <c r="A23" s="97" t="s">
        <v>39</v>
      </c>
      <c r="B23" s="98"/>
      <c r="C23" s="98"/>
      <c r="D23" s="98"/>
      <c r="E23" s="98"/>
      <c r="F23" s="98"/>
      <c r="G23" s="99"/>
      <c r="H23" s="106" t="s">
        <v>28</v>
      </c>
      <c r="I23" s="107">
        <f>SUMIF(H20:H22,"В",I20:I22)</f>
        <v>6.333333333372138</v>
      </c>
      <c r="J23" s="108">
        <f>SUM(J20:J22)</f>
        <v>3141</v>
      </c>
      <c r="K23" s="109" t="s">
        <v>49</v>
      </c>
      <c r="L23" s="110" t="s">
        <v>49</v>
      </c>
      <c r="M23" s="110" t="s">
        <v>49</v>
      </c>
      <c r="N23" s="299" t="s">
        <v>50</v>
      </c>
      <c r="O23" s="85"/>
      <c r="P23" s="85"/>
      <c r="Q23" s="85"/>
      <c r="R23" s="85"/>
      <c r="S23" s="323"/>
    </row>
    <row r="24" spans="1:19" s="111" customFormat="1" ht="13.5">
      <c r="A24" s="112"/>
      <c r="B24" s="113"/>
      <c r="C24" s="113"/>
      <c r="D24" s="113"/>
      <c r="E24" s="113"/>
      <c r="F24" s="113"/>
      <c r="G24" s="113"/>
      <c r="H24" s="114"/>
      <c r="I24" s="115"/>
      <c r="J24" s="116"/>
      <c r="K24" s="117"/>
      <c r="L24" s="117"/>
      <c r="M24" s="117"/>
      <c r="N24" s="302"/>
      <c r="O24" s="85"/>
      <c r="P24" s="85"/>
      <c r="Q24" s="85"/>
      <c r="R24" s="85"/>
      <c r="S24" s="323"/>
    </row>
    <row r="25" spans="1:19" s="126" customFormat="1" ht="15.75" thickBot="1">
      <c r="A25" s="118" t="s">
        <v>40</v>
      </c>
      <c r="B25" s="119"/>
      <c r="C25" s="119"/>
      <c r="D25" s="119"/>
      <c r="E25" s="119"/>
      <c r="F25" s="119"/>
      <c r="G25" s="120"/>
      <c r="H25" s="121" t="s">
        <v>28</v>
      </c>
      <c r="I25" s="122">
        <f>I23+I18+I13</f>
        <v>15.083333333430346</v>
      </c>
      <c r="J25" s="123">
        <f>J23+J18+J13</f>
        <v>8636</v>
      </c>
      <c r="K25" s="124" t="s">
        <v>49</v>
      </c>
      <c r="L25" s="125" t="s">
        <v>49</v>
      </c>
      <c r="M25" s="125" t="s">
        <v>49</v>
      </c>
      <c r="N25" s="303" t="s">
        <v>50</v>
      </c>
      <c r="O25" s="324"/>
      <c r="P25" s="324"/>
      <c r="Q25" s="324"/>
      <c r="R25" s="324"/>
      <c r="S25" s="325"/>
    </row>
    <row r="26" spans="1:19" s="130" customFormat="1" ht="15.75" thickBot="1">
      <c r="A26" s="127"/>
      <c r="B26" s="128"/>
      <c r="C26" s="128"/>
      <c r="D26" s="128"/>
      <c r="E26" s="128"/>
      <c r="F26" s="128" t="s">
        <v>16</v>
      </c>
      <c r="G26" s="128"/>
      <c r="H26" s="128"/>
      <c r="I26" s="128"/>
      <c r="J26" s="128"/>
      <c r="K26" s="128"/>
      <c r="L26" s="128"/>
      <c r="M26" s="128"/>
      <c r="N26" s="129"/>
      <c r="O26" s="326"/>
      <c r="P26" s="326"/>
      <c r="Q26" s="326"/>
      <c r="R26" s="326"/>
      <c r="S26" s="327"/>
    </row>
    <row r="27" spans="1:19" s="130" customFormat="1" ht="181.5" customHeight="1">
      <c r="A27" s="131" t="s">
        <v>152</v>
      </c>
      <c r="B27" s="17" t="s">
        <v>64</v>
      </c>
      <c r="C27" s="17" t="s">
        <v>33</v>
      </c>
      <c r="D27" s="22" t="s">
        <v>153</v>
      </c>
      <c r="E27" s="17" t="s">
        <v>52</v>
      </c>
      <c r="F27" s="18">
        <v>45017.45138888889</v>
      </c>
      <c r="G27" s="18">
        <v>45017.5</v>
      </c>
      <c r="H27" s="19" t="s">
        <v>28</v>
      </c>
      <c r="I27" s="132">
        <v>1.1666666666278616</v>
      </c>
      <c r="J27" s="25">
        <v>872</v>
      </c>
      <c r="K27" s="133" t="s">
        <v>154</v>
      </c>
      <c r="L27" s="134" t="s">
        <v>53</v>
      </c>
      <c r="M27" s="134" t="s">
        <v>32</v>
      </c>
      <c r="N27" s="304">
        <v>0</v>
      </c>
      <c r="O27" s="328" t="s">
        <v>155</v>
      </c>
      <c r="P27" s="139" t="s">
        <v>156</v>
      </c>
      <c r="Q27" s="139" t="s">
        <v>144</v>
      </c>
      <c r="R27" s="139" t="s">
        <v>157</v>
      </c>
      <c r="S27" s="140" t="s">
        <v>158</v>
      </c>
    </row>
    <row r="28" spans="1:19" s="130" customFormat="1" ht="64.5" customHeight="1">
      <c r="A28" s="135" t="s">
        <v>159</v>
      </c>
      <c r="B28" s="17" t="s">
        <v>64</v>
      </c>
      <c r="C28" s="17" t="s">
        <v>33</v>
      </c>
      <c r="D28" s="22" t="s">
        <v>88</v>
      </c>
      <c r="E28" s="136" t="s">
        <v>52</v>
      </c>
      <c r="F28" s="18">
        <v>45024.40625</v>
      </c>
      <c r="G28" s="18">
        <v>45024.447916666664</v>
      </c>
      <c r="H28" s="19" t="s">
        <v>28</v>
      </c>
      <c r="I28" s="132">
        <v>0.9999999999417923</v>
      </c>
      <c r="J28" s="137">
        <v>750</v>
      </c>
      <c r="K28" s="133" t="s">
        <v>160</v>
      </c>
      <c r="L28" s="16" t="s">
        <v>30</v>
      </c>
      <c r="M28" s="16" t="s">
        <v>32</v>
      </c>
      <c r="N28" s="305">
        <v>1</v>
      </c>
      <c r="O28" s="138" t="s">
        <v>161</v>
      </c>
      <c r="P28" s="139" t="s">
        <v>42</v>
      </c>
      <c r="Q28" s="139" t="s">
        <v>42</v>
      </c>
      <c r="R28" s="329" t="s">
        <v>162</v>
      </c>
      <c r="S28" s="140" t="s">
        <v>146</v>
      </c>
    </row>
    <row r="29" spans="1:19" s="130" customFormat="1" ht="168" customHeight="1">
      <c r="A29" s="135" t="s">
        <v>81</v>
      </c>
      <c r="B29" s="17" t="s">
        <v>64</v>
      </c>
      <c r="C29" s="17" t="s">
        <v>27</v>
      </c>
      <c r="D29" s="22" t="s">
        <v>147</v>
      </c>
      <c r="E29" s="17" t="s">
        <v>52</v>
      </c>
      <c r="F29" s="18">
        <v>45030.64166666667</v>
      </c>
      <c r="G29" s="18">
        <v>45030.677777777775</v>
      </c>
      <c r="H29" s="19" t="s">
        <v>28</v>
      </c>
      <c r="I29" s="132">
        <v>0.8666666665230878</v>
      </c>
      <c r="J29" s="137">
        <v>638</v>
      </c>
      <c r="K29" s="133" t="s">
        <v>163</v>
      </c>
      <c r="L29" s="16" t="s">
        <v>79</v>
      </c>
      <c r="M29" s="16" t="s">
        <v>164</v>
      </c>
      <c r="N29" s="305">
        <v>0</v>
      </c>
      <c r="O29" s="328" t="s">
        <v>165</v>
      </c>
      <c r="P29" s="139" t="s">
        <v>166</v>
      </c>
      <c r="Q29" s="139" t="s">
        <v>167</v>
      </c>
      <c r="R29" s="139" t="s">
        <v>168</v>
      </c>
      <c r="S29" s="140" t="s">
        <v>169</v>
      </c>
    </row>
    <row r="30" spans="1:19" s="130" customFormat="1" ht="168" customHeight="1">
      <c r="A30" s="135" t="s">
        <v>170</v>
      </c>
      <c r="B30" s="17" t="s">
        <v>64</v>
      </c>
      <c r="C30" s="17" t="s">
        <v>27</v>
      </c>
      <c r="D30" s="22" t="s">
        <v>171</v>
      </c>
      <c r="E30" s="17" t="s">
        <v>52</v>
      </c>
      <c r="F30" s="18">
        <v>45030.64166666667</v>
      </c>
      <c r="G30" s="18">
        <v>45030.7125</v>
      </c>
      <c r="H30" s="19" t="s">
        <v>28</v>
      </c>
      <c r="I30" s="132">
        <v>1.6999999999534339</v>
      </c>
      <c r="J30" s="137">
        <v>1768</v>
      </c>
      <c r="K30" s="133" t="s">
        <v>163</v>
      </c>
      <c r="L30" s="16" t="s">
        <v>79</v>
      </c>
      <c r="M30" s="16" t="s">
        <v>164</v>
      </c>
      <c r="N30" s="305">
        <v>0</v>
      </c>
      <c r="O30" s="328" t="s">
        <v>165</v>
      </c>
      <c r="P30" s="139" t="s">
        <v>166</v>
      </c>
      <c r="Q30" s="139" t="s">
        <v>167</v>
      </c>
      <c r="R30" s="139" t="s">
        <v>168</v>
      </c>
      <c r="S30" s="140" t="s">
        <v>169</v>
      </c>
    </row>
    <row r="31" spans="1:19" s="130" customFormat="1" ht="164.25" customHeight="1">
      <c r="A31" s="135" t="s">
        <v>172</v>
      </c>
      <c r="B31" s="17" t="s">
        <v>64</v>
      </c>
      <c r="C31" s="17" t="s">
        <v>33</v>
      </c>
      <c r="D31" s="22" t="s">
        <v>173</v>
      </c>
      <c r="E31" s="17" t="s">
        <v>52</v>
      </c>
      <c r="F31" s="18">
        <v>45030.64166666667</v>
      </c>
      <c r="G31" s="18">
        <v>45030.745833333334</v>
      </c>
      <c r="H31" s="19" t="s">
        <v>28</v>
      </c>
      <c r="I31" s="132">
        <v>2.4999999999417923</v>
      </c>
      <c r="J31" s="137">
        <v>1776</v>
      </c>
      <c r="K31" s="133" t="s">
        <v>163</v>
      </c>
      <c r="L31" s="16" t="s">
        <v>79</v>
      </c>
      <c r="M31" s="16" t="s">
        <v>164</v>
      </c>
      <c r="N31" s="305">
        <v>0</v>
      </c>
      <c r="O31" s="328" t="s">
        <v>165</v>
      </c>
      <c r="P31" s="139" t="s">
        <v>166</v>
      </c>
      <c r="Q31" s="139" t="s">
        <v>167</v>
      </c>
      <c r="R31" s="139" t="s">
        <v>168</v>
      </c>
      <c r="S31" s="140" t="s">
        <v>169</v>
      </c>
    </row>
    <row r="32" spans="1:19" s="130" customFormat="1" ht="44.25" customHeight="1">
      <c r="A32" s="135" t="s">
        <v>174</v>
      </c>
      <c r="B32" s="17" t="s">
        <v>64</v>
      </c>
      <c r="C32" s="17" t="s">
        <v>33</v>
      </c>
      <c r="D32" s="22" t="s">
        <v>175</v>
      </c>
      <c r="E32" s="17" t="s">
        <v>51</v>
      </c>
      <c r="F32" s="18">
        <v>45038.73611111111</v>
      </c>
      <c r="G32" s="18">
        <v>45038.868055555555</v>
      </c>
      <c r="H32" s="19" t="s">
        <v>28</v>
      </c>
      <c r="I32" s="132">
        <v>3.166666666686069</v>
      </c>
      <c r="J32" s="137">
        <v>1536</v>
      </c>
      <c r="K32" s="133" t="s">
        <v>176</v>
      </c>
      <c r="L32" s="16" t="s">
        <v>36</v>
      </c>
      <c r="M32" s="16" t="s">
        <v>32</v>
      </c>
      <c r="N32" s="305">
        <v>0</v>
      </c>
      <c r="O32" s="328" t="s">
        <v>177</v>
      </c>
      <c r="P32" s="139" t="s">
        <v>42</v>
      </c>
      <c r="Q32" s="139" t="s">
        <v>42</v>
      </c>
      <c r="R32" s="139" t="s">
        <v>178</v>
      </c>
      <c r="S32" s="140" t="s">
        <v>179</v>
      </c>
    </row>
    <row r="33" spans="1:19" s="130" customFormat="1" ht="96" customHeight="1">
      <c r="A33" s="135" t="s">
        <v>180</v>
      </c>
      <c r="B33" s="17" t="s">
        <v>64</v>
      </c>
      <c r="C33" s="17" t="s">
        <v>33</v>
      </c>
      <c r="D33" s="22" t="s">
        <v>153</v>
      </c>
      <c r="E33" s="17" t="s">
        <v>52</v>
      </c>
      <c r="F33" s="18">
        <v>45039.32986111111</v>
      </c>
      <c r="G33" s="18">
        <v>45039.40625</v>
      </c>
      <c r="H33" s="19" t="s">
        <v>28</v>
      </c>
      <c r="I33" s="132">
        <v>1.8333333333721384</v>
      </c>
      <c r="J33" s="137">
        <v>1237</v>
      </c>
      <c r="K33" s="133" t="s">
        <v>181</v>
      </c>
      <c r="L33" s="16" t="s">
        <v>79</v>
      </c>
      <c r="M33" s="16" t="s">
        <v>164</v>
      </c>
      <c r="N33" s="305">
        <v>0</v>
      </c>
      <c r="O33" s="330" t="s">
        <v>182</v>
      </c>
      <c r="P33" s="139" t="s">
        <v>183</v>
      </c>
      <c r="Q33" s="139" t="s">
        <v>184</v>
      </c>
      <c r="R33" s="139" t="s">
        <v>185</v>
      </c>
      <c r="S33" s="140" t="s">
        <v>186</v>
      </c>
    </row>
    <row r="34" spans="1:19" s="130" customFormat="1" ht="96" customHeight="1">
      <c r="A34" s="135" t="s">
        <v>187</v>
      </c>
      <c r="B34" s="17" t="s">
        <v>64</v>
      </c>
      <c r="C34" s="17" t="s">
        <v>27</v>
      </c>
      <c r="D34" s="22" t="s">
        <v>188</v>
      </c>
      <c r="E34" s="17" t="s">
        <v>52</v>
      </c>
      <c r="F34" s="18">
        <v>45040.319444444445</v>
      </c>
      <c r="G34" s="18">
        <v>45040.36111111111</v>
      </c>
      <c r="H34" s="19" t="s">
        <v>28</v>
      </c>
      <c r="I34" s="132">
        <v>0.9999999999417923</v>
      </c>
      <c r="J34" s="137">
        <v>675</v>
      </c>
      <c r="K34" s="133" t="s">
        <v>189</v>
      </c>
      <c r="L34" s="16" t="s">
        <v>53</v>
      </c>
      <c r="M34" s="16" t="s">
        <v>65</v>
      </c>
      <c r="N34" s="305">
        <v>0</v>
      </c>
      <c r="O34" s="328" t="s">
        <v>190</v>
      </c>
      <c r="P34" s="139" t="s">
        <v>42</v>
      </c>
      <c r="Q34" s="139" t="s">
        <v>42</v>
      </c>
      <c r="R34" s="139" t="s">
        <v>95</v>
      </c>
      <c r="S34" s="140" t="s">
        <v>42</v>
      </c>
    </row>
    <row r="35" spans="1:19" s="130" customFormat="1" ht="96" customHeight="1">
      <c r="A35" s="135" t="s">
        <v>191</v>
      </c>
      <c r="B35" s="17" t="s">
        <v>64</v>
      </c>
      <c r="C35" s="17" t="s">
        <v>27</v>
      </c>
      <c r="D35" s="22" t="s">
        <v>173</v>
      </c>
      <c r="E35" s="17" t="s">
        <v>52</v>
      </c>
      <c r="F35" s="18">
        <v>45040.319444444445</v>
      </c>
      <c r="G35" s="18">
        <v>45040.444444444445</v>
      </c>
      <c r="H35" s="19" t="s">
        <v>28</v>
      </c>
      <c r="I35" s="132">
        <v>3</v>
      </c>
      <c r="J35" s="137">
        <v>1800</v>
      </c>
      <c r="K35" s="133" t="s">
        <v>189</v>
      </c>
      <c r="L35" s="16" t="s">
        <v>53</v>
      </c>
      <c r="M35" s="16" t="s">
        <v>65</v>
      </c>
      <c r="N35" s="305">
        <v>0</v>
      </c>
      <c r="O35" s="328" t="s">
        <v>190</v>
      </c>
      <c r="P35" s="139" t="s">
        <v>42</v>
      </c>
      <c r="Q35" s="139" t="s">
        <v>42</v>
      </c>
      <c r="R35" s="139" t="s">
        <v>95</v>
      </c>
      <c r="S35" s="140" t="s">
        <v>42</v>
      </c>
    </row>
    <row r="36" spans="1:19" s="130" customFormat="1" ht="236.25" customHeight="1">
      <c r="A36" s="135" t="s">
        <v>192</v>
      </c>
      <c r="B36" s="17" t="s">
        <v>64</v>
      </c>
      <c r="C36" s="17" t="s">
        <v>27</v>
      </c>
      <c r="D36" s="22" t="s">
        <v>58</v>
      </c>
      <c r="E36" s="17" t="s">
        <v>52</v>
      </c>
      <c r="F36" s="18">
        <v>45041.541666666664</v>
      </c>
      <c r="G36" s="18">
        <v>45041.625</v>
      </c>
      <c r="H36" s="19" t="s">
        <v>28</v>
      </c>
      <c r="I36" s="132">
        <v>2.0000000000582077</v>
      </c>
      <c r="J36" s="141" t="s">
        <v>193</v>
      </c>
      <c r="K36" s="21" t="s">
        <v>194</v>
      </c>
      <c r="L36" s="16" t="s">
        <v>36</v>
      </c>
      <c r="M36" s="16" t="s">
        <v>32</v>
      </c>
      <c r="N36" s="304">
        <v>0</v>
      </c>
      <c r="O36" s="328" t="s">
        <v>195</v>
      </c>
      <c r="P36" s="139" t="s">
        <v>42</v>
      </c>
      <c r="Q36" s="139" t="s">
        <v>42</v>
      </c>
      <c r="R36" s="139" t="s">
        <v>196</v>
      </c>
      <c r="S36" s="140" t="s">
        <v>197</v>
      </c>
    </row>
    <row r="37" spans="1:19" s="130" customFormat="1" ht="13.5">
      <c r="A37" s="142" t="s">
        <v>39</v>
      </c>
      <c r="B37" s="143"/>
      <c r="C37" s="143"/>
      <c r="D37" s="143"/>
      <c r="E37" s="143"/>
      <c r="F37" s="143"/>
      <c r="G37" s="143"/>
      <c r="H37" s="24" t="s">
        <v>28</v>
      </c>
      <c r="I37" s="27">
        <f>SUMIF(H27:H36,"В",I27:I36)</f>
        <v>18.233333333046176</v>
      </c>
      <c r="J37" s="144">
        <f>SUM(J27:J36)</f>
        <v>11052</v>
      </c>
      <c r="K37" s="29" t="s">
        <v>49</v>
      </c>
      <c r="L37" s="29" t="s">
        <v>49</v>
      </c>
      <c r="M37" s="29" t="s">
        <v>49</v>
      </c>
      <c r="N37" s="306" t="s">
        <v>50</v>
      </c>
      <c r="O37" s="28"/>
      <c r="P37" s="28"/>
      <c r="Q37" s="28"/>
      <c r="R37" s="28"/>
      <c r="S37" s="25"/>
    </row>
    <row r="38" spans="1:19" s="130" customFormat="1" ht="13.5">
      <c r="A38" s="145"/>
      <c r="B38" s="146"/>
      <c r="C38" s="147"/>
      <c r="D38" s="147"/>
      <c r="E38" s="147"/>
      <c r="F38" s="148" t="s">
        <v>17</v>
      </c>
      <c r="G38" s="147"/>
      <c r="H38" s="147"/>
      <c r="I38" s="147"/>
      <c r="J38" s="149"/>
      <c r="K38" s="147"/>
      <c r="L38" s="147"/>
      <c r="M38" s="147"/>
      <c r="N38" s="351"/>
      <c r="O38" s="25"/>
      <c r="P38" s="25"/>
      <c r="Q38" s="25"/>
      <c r="R38" s="25"/>
      <c r="S38" s="25"/>
    </row>
    <row r="39" spans="1:19" s="130" customFormat="1" ht="90.75" customHeight="1">
      <c r="A39" s="16" t="s">
        <v>198</v>
      </c>
      <c r="B39" s="17" t="s">
        <v>64</v>
      </c>
      <c r="C39" s="17" t="s">
        <v>33</v>
      </c>
      <c r="D39" s="22" t="s">
        <v>147</v>
      </c>
      <c r="E39" s="136" t="s">
        <v>52</v>
      </c>
      <c r="F39" s="18">
        <v>45052.15972222222</v>
      </c>
      <c r="G39" s="18">
        <v>45052.21666666667</v>
      </c>
      <c r="H39" s="19" t="s">
        <v>28</v>
      </c>
      <c r="I39" s="20">
        <v>1.3666666667559184</v>
      </c>
      <c r="J39" s="137">
        <v>325</v>
      </c>
      <c r="K39" s="21" t="s">
        <v>199</v>
      </c>
      <c r="L39" s="21" t="s">
        <v>30</v>
      </c>
      <c r="M39" s="21" t="s">
        <v>32</v>
      </c>
      <c r="N39" s="304">
        <v>1</v>
      </c>
      <c r="O39" s="23" t="s">
        <v>200</v>
      </c>
      <c r="P39" s="150" t="s">
        <v>42</v>
      </c>
      <c r="Q39" s="150" t="s">
        <v>42</v>
      </c>
      <c r="R39" s="23" t="s">
        <v>201</v>
      </c>
      <c r="S39" s="23" t="s">
        <v>202</v>
      </c>
    </row>
    <row r="40" spans="1:19" s="130" customFormat="1" ht="88.5" customHeight="1">
      <c r="A40" s="135" t="s">
        <v>203</v>
      </c>
      <c r="B40" s="17" t="s">
        <v>64</v>
      </c>
      <c r="C40" s="17" t="s">
        <v>33</v>
      </c>
      <c r="D40" s="22" t="s">
        <v>71</v>
      </c>
      <c r="E40" s="17" t="s">
        <v>51</v>
      </c>
      <c r="F40" s="18">
        <v>45056.76388888889</v>
      </c>
      <c r="G40" s="18">
        <v>45056.8125</v>
      </c>
      <c r="H40" s="19" t="s">
        <v>28</v>
      </c>
      <c r="I40" s="132">
        <v>1.1666666666278616</v>
      </c>
      <c r="J40" s="137">
        <v>651</v>
      </c>
      <c r="K40" s="21" t="s">
        <v>204</v>
      </c>
      <c r="L40" s="21" t="s">
        <v>30</v>
      </c>
      <c r="M40" s="21" t="s">
        <v>32</v>
      </c>
      <c r="N40" s="304">
        <v>1</v>
      </c>
      <c r="O40" s="23" t="s">
        <v>205</v>
      </c>
      <c r="P40" s="23" t="s">
        <v>206</v>
      </c>
      <c r="Q40" s="150" t="s">
        <v>207</v>
      </c>
      <c r="R40" s="23" t="s">
        <v>208</v>
      </c>
      <c r="S40" s="150" t="s">
        <v>209</v>
      </c>
    </row>
    <row r="41" spans="1:19" s="130" customFormat="1" ht="245.25" customHeight="1">
      <c r="A41" s="135" t="s">
        <v>82</v>
      </c>
      <c r="B41" s="17" t="s">
        <v>64</v>
      </c>
      <c r="C41" s="17" t="s">
        <v>33</v>
      </c>
      <c r="D41" s="22" t="s">
        <v>147</v>
      </c>
      <c r="E41" s="17" t="s">
        <v>52</v>
      </c>
      <c r="F41" s="18">
        <v>45058.399305555555</v>
      </c>
      <c r="G41" s="18">
        <v>45058.436111111114</v>
      </c>
      <c r="H41" s="19" t="s">
        <v>28</v>
      </c>
      <c r="I41" s="132">
        <v>0.8833333334187046</v>
      </c>
      <c r="J41" s="137">
        <v>106</v>
      </c>
      <c r="K41" s="21" t="s">
        <v>210</v>
      </c>
      <c r="L41" s="21" t="s">
        <v>76</v>
      </c>
      <c r="M41" s="21" t="s">
        <v>34</v>
      </c>
      <c r="N41" s="304">
        <v>0</v>
      </c>
      <c r="O41" s="23" t="s">
        <v>211</v>
      </c>
      <c r="P41" s="23" t="s">
        <v>212</v>
      </c>
      <c r="Q41" s="150" t="s">
        <v>213</v>
      </c>
      <c r="R41" s="23" t="s">
        <v>214</v>
      </c>
      <c r="S41" s="23" t="s">
        <v>215</v>
      </c>
    </row>
    <row r="42" spans="1:19" s="130" customFormat="1" ht="252" customHeight="1">
      <c r="A42" s="135" t="s">
        <v>216</v>
      </c>
      <c r="B42" s="17" t="s">
        <v>26</v>
      </c>
      <c r="C42" s="17" t="s">
        <v>33</v>
      </c>
      <c r="D42" s="22" t="s">
        <v>217</v>
      </c>
      <c r="E42" s="17" t="s">
        <v>52</v>
      </c>
      <c r="F42" s="18">
        <v>45058.399305555555</v>
      </c>
      <c r="G42" s="18">
        <v>45058.45</v>
      </c>
      <c r="H42" s="19" t="s">
        <v>28</v>
      </c>
      <c r="I42" s="132">
        <v>1.21666666661622</v>
      </c>
      <c r="J42" s="137">
        <v>368</v>
      </c>
      <c r="K42" s="21" t="s">
        <v>210</v>
      </c>
      <c r="L42" s="21" t="s">
        <v>76</v>
      </c>
      <c r="M42" s="21" t="s">
        <v>34</v>
      </c>
      <c r="N42" s="304">
        <v>0</v>
      </c>
      <c r="O42" s="23" t="s">
        <v>211</v>
      </c>
      <c r="P42" s="23" t="s">
        <v>212</v>
      </c>
      <c r="Q42" s="150" t="s">
        <v>213</v>
      </c>
      <c r="R42" s="23" t="s">
        <v>214</v>
      </c>
      <c r="S42" s="23" t="s">
        <v>218</v>
      </c>
    </row>
    <row r="43" spans="1:19" s="130" customFormat="1" ht="115.5" customHeight="1">
      <c r="A43" s="135" t="s">
        <v>219</v>
      </c>
      <c r="B43" s="17" t="s">
        <v>64</v>
      </c>
      <c r="C43" s="17" t="s">
        <v>33</v>
      </c>
      <c r="D43" s="22" t="s">
        <v>220</v>
      </c>
      <c r="E43" s="17" t="s">
        <v>51</v>
      </c>
      <c r="F43" s="18">
        <v>45063.302777777775</v>
      </c>
      <c r="G43" s="18">
        <v>45063.34166666667</v>
      </c>
      <c r="H43" s="19" t="s">
        <v>28</v>
      </c>
      <c r="I43" s="132">
        <v>0.933333333407063</v>
      </c>
      <c r="J43" s="137">
        <v>353</v>
      </c>
      <c r="K43" s="21" t="s">
        <v>221</v>
      </c>
      <c r="L43" s="21" t="s">
        <v>31</v>
      </c>
      <c r="M43" s="21" t="s">
        <v>34</v>
      </c>
      <c r="N43" s="304">
        <v>0</v>
      </c>
      <c r="O43" s="23" t="s">
        <v>222</v>
      </c>
      <c r="P43" s="23" t="s">
        <v>223</v>
      </c>
      <c r="Q43" s="150" t="s">
        <v>224</v>
      </c>
      <c r="R43" s="23" t="s">
        <v>225</v>
      </c>
      <c r="S43" s="150" t="s">
        <v>226</v>
      </c>
    </row>
    <row r="44" spans="1:19" s="130" customFormat="1" ht="138.75" customHeight="1">
      <c r="A44" s="135" t="s">
        <v>227</v>
      </c>
      <c r="B44" s="17" t="s">
        <v>64</v>
      </c>
      <c r="C44" s="17" t="s">
        <v>33</v>
      </c>
      <c r="D44" s="22" t="s">
        <v>88</v>
      </c>
      <c r="E44" s="17" t="s">
        <v>52</v>
      </c>
      <c r="F44" s="18">
        <v>45071.38888888889</v>
      </c>
      <c r="G44" s="18">
        <v>45071.430555555555</v>
      </c>
      <c r="H44" s="19" t="s">
        <v>28</v>
      </c>
      <c r="I44" s="132">
        <v>0.9999999999417923</v>
      </c>
      <c r="J44" s="137">
        <v>450</v>
      </c>
      <c r="K44" s="21" t="s">
        <v>228</v>
      </c>
      <c r="L44" s="21" t="s">
        <v>30</v>
      </c>
      <c r="M44" s="21" t="s">
        <v>32</v>
      </c>
      <c r="N44" s="304">
        <v>1</v>
      </c>
      <c r="O44" s="26" t="s">
        <v>229</v>
      </c>
      <c r="P44" s="151" t="s">
        <v>42</v>
      </c>
      <c r="Q44" s="151" t="s">
        <v>42</v>
      </c>
      <c r="R44" s="26" t="s">
        <v>230</v>
      </c>
      <c r="S44" s="26" t="s">
        <v>231</v>
      </c>
    </row>
    <row r="45" spans="1:19" s="130" customFormat="1" ht="135" customHeight="1">
      <c r="A45" s="135" t="s">
        <v>84</v>
      </c>
      <c r="B45" s="17" t="s">
        <v>64</v>
      </c>
      <c r="C45" s="17" t="s">
        <v>33</v>
      </c>
      <c r="D45" s="22" t="s">
        <v>232</v>
      </c>
      <c r="E45" s="17" t="s">
        <v>52</v>
      </c>
      <c r="F45" s="18">
        <v>45076.444444444445</v>
      </c>
      <c r="G45" s="18">
        <v>45076.52777777778</v>
      </c>
      <c r="H45" s="19" t="s">
        <v>28</v>
      </c>
      <c r="I45" s="132">
        <v>2.0000000000582077</v>
      </c>
      <c r="J45" s="137">
        <v>1800</v>
      </c>
      <c r="K45" s="21" t="s">
        <v>233</v>
      </c>
      <c r="L45" s="21" t="s">
        <v>31</v>
      </c>
      <c r="M45" s="21" t="s">
        <v>34</v>
      </c>
      <c r="N45" s="304">
        <v>0</v>
      </c>
      <c r="O45" s="26" t="s">
        <v>234</v>
      </c>
      <c r="P45" s="26" t="s">
        <v>235</v>
      </c>
      <c r="Q45" s="151" t="s">
        <v>236</v>
      </c>
      <c r="R45" s="26" t="s">
        <v>237</v>
      </c>
      <c r="S45" s="26" t="s">
        <v>238</v>
      </c>
    </row>
    <row r="46" spans="1:19" s="130" customFormat="1" ht="13.5">
      <c r="A46" s="152" t="s">
        <v>39</v>
      </c>
      <c r="B46" s="153"/>
      <c r="C46" s="153"/>
      <c r="D46" s="153"/>
      <c r="E46" s="153"/>
      <c r="F46" s="153"/>
      <c r="G46" s="154"/>
      <c r="H46" s="24" t="s">
        <v>28</v>
      </c>
      <c r="I46" s="27">
        <f>SUM(I39:I45)</f>
        <v>8.566666666825768</v>
      </c>
      <c r="J46" s="155">
        <f>SUM(J39:J45)</f>
        <v>4053</v>
      </c>
      <c r="K46" s="29" t="s">
        <v>49</v>
      </c>
      <c r="L46" s="29" t="s">
        <v>49</v>
      </c>
      <c r="M46" s="29" t="s">
        <v>49</v>
      </c>
      <c r="N46" s="306" t="s">
        <v>50</v>
      </c>
      <c r="O46" s="156"/>
      <c r="P46" s="156"/>
      <c r="Q46" s="156"/>
      <c r="R46" s="156"/>
      <c r="S46" s="151"/>
    </row>
    <row r="47" spans="1:19" s="130" customFormat="1" ht="13.5">
      <c r="A47" s="145"/>
      <c r="B47" s="146"/>
      <c r="C47" s="147"/>
      <c r="D47" s="147"/>
      <c r="E47" s="147"/>
      <c r="F47" s="148" t="s">
        <v>18</v>
      </c>
      <c r="G47" s="147"/>
      <c r="H47" s="147"/>
      <c r="I47" s="147"/>
      <c r="J47" s="149"/>
      <c r="K47" s="147"/>
      <c r="L47" s="147"/>
      <c r="M47" s="147"/>
      <c r="N47" s="147"/>
      <c r="O47" s="151"/>
      <c r="P47" s="151"/>
      <c r="Q47" s="151"/>
      <c r="R47" s="151"/>
      <c r="S47" s="151"/>
    </row>
    <row r="48" spans="1:19" s="130" customFormat="1" ht="164.25" customHeight="1">
      <c r="A48" s="135" t="s">
        <v>239</v>
      </c>
      <c r="B48" s="17" t="s">
        <v>64</v>
      </c>
      <c r="C48" s="17" t="s">
        <v>33</v>
      </c>
      <c r="D48" s="22" t="s">
        <v>240</v>
      </c>
      <c r="E48" s="17" t="s">
        <v>52</v>
      </c>
      <c r="F48" s="18">
        <v>45081.038194444445</v>
      </c>
      <c r="G48" s="18">
        <v>45081.069444444445</v>
      </c>
      <c r="H48" s="19" t="s">
        <v>28</v>
      </c>
      <c r="I48" s="132">
        <v>0.75</v>
      </c>
      <c r="J48" s="137">
        <v>340</v>
      </c>
      <c r="K48" s="133" t="s">
        <v>241</v>
      </c>
      <c r="L48" s="16" t="s">
        <v>30</v>
      </c>
      <c r="M48" s="16" t="s">
        <v>35</v>
      </c>
      <c r="N48" s="304">
        <v>1</v>
      </c>
      <c r="O48" s="157" t="s">
        <v>242</v>
      </c>
      <c r="P48" s="157" t="s">
        <v>243</v>
      </c>
      <c r="Q48" s="26" t="s">
        <v>244</v>
      </c>
      <c r="R48" s="157" t="s">
        <v>245</v>
      </c>
      <c r="S48" s="158" t="s">
        <v>246</v>
      </c>
    </row>
    <row r="49" spans="1:19" s="130" customFormat="1" ht="93.75" customHeight="1">
      <c r="A49" s="135" t="s">
        <v>247</v>
      </c>
      <c r="B49" s="17" t="s">
        <v>64</v>
      </c>
      <c r="C49" s="17" t="s">
        <v>27</v>
      </c>
      <c r="D49" s="22" t="s">
        <v>62</v>
      </c>
      <c r="E49" s="17" t="s">
        <v>51</v>
      </c>
      <c r="F49" s="18">
        <v>45083.64236111111</v>
      </c>
      <c r="G49" s="18">
        <v>45083.71527777778</v>
      </c>
      <c r="H49" s="19" t="s">
        <v>28</v>
      </c>
      <c r="I49" s="132">
        <v>1.7500000001164153</v>
      </c>
      <c r="J49" s="137">
        <v>375</v>
      </c>
      <c r="K49" s="133" t="s">
        <v>248</v>
      </c>
      <c r="L49" s="16" t="s">
        <v>57</v>
      </c>
      <c r="M49" s="16" t="s">
        <v>56</v>
      </c>
      <c r="N49" s="304">
        <v>0</v>
      </c>
      <c r="O49" s="157" t="s">
        <v>249</v>
      </c>
      <c r="P49" s="157" t="s">
        <v>42</v>
      </c>
      <c r="Q49" s="26" t="s">
        <v>42</v>
      </c>
      <c r="R49" s="157" t="s">
        <v>250</v>
      </c>
      <c r="S49" s="158" t="s">
        <v>251</v>
      </c>
    </row>
    <row r="50" spans="1:19" s="130" customFormat="1" ht="28.5" customHeight="1">
      <c r="A50" s="135" t="s">
        <v>252</v>
      </c>
      <c r="B50" s="17" t="s">
        <v>64</v>
      </c>
      <c r="C50" s="17" t="s">
        <v>54</v>
      </c>
      <c r="D50" s="22" t="s">
        <v>93</v>
      </c>
      <c r="E50" s="17" t="s">
        <v>52</v>
      </c>
      <c r="F50" s="18">
        <v>45083.680555555555</v>
      </c>
      <c r="G50" s="18">
        <v>45083.74652777778</v>
      </c>
      <c r="H50" s="19" t="s">
        <v>28</v>
      </c>
      <c r="I50" s="132">
        <v>1.583333333430346</v>
      </c>
      <c r="J50" s="137">
        <v>475</v>
      </c>
      <c r="K50" s="133" t="s">
        <v>253</v>
      </c>
      <c r="L50" s="16" t="s">
        <v>37</v>
      </c>
      <c r="M50" s="16"/>
      <c r="N50" s="304">
        <v>0</v>
      </c>
      <c r="O50" s="157" t="s">
        <v>254</v>
      </c>
      <c r="P50" s="157" t="s">
        <v>42</v>
      </c>
      <c r="Q50" s="26" t="s">
        <v>42</v>
      </c>
      <c r="R50" s="26" t="s">
        <v>42</v>
      </c>
      <c r="S50" s="26" t="s">
        <v>42</v>
      </c>
    </row>
    <row r="51" spans="1:19" s="130" customFormat="1" ht="69" customHeight="1">
      <c r="A51" s="135" t="s">
        <v>85</v>
      </c>
      <c r="B51" s="17" t="s">
        <v>64</v>
      </c>
      <c r="C51" s="17" t="s">
        <v>33</v>
      </c>
      <c r="D51" s="22" t="s">
        <v>220</v>
      </c>
      <c r="E51" s="17" t="s">
        <v>51</v>
      </c>
      <c r="F51" s="18">
        <v>45087.65625</v>
      </c>
      <c r="G51" s="18">
        <v>45087.697916666664</v>
      </c>
      <c r="H51" s="19" t="s">
        <v>28</v>
      </c>
      <c r="I51" s="132">
        <v>0.9999999999417923</v>
      </c>
      <c r="J51" s="137">
        <v>279</v>
      </c>
      <c r="K51" s="133" t="s">
        <v>255</v>
      </c>
      <c r="L51" s="16" t="s">
        <v>30</v>
      </c>
      <c r="M51" s="16" t="s">
        <v>32</v>
      </c>
      <c r="N51" s="304">
        <v>1</v>
      </c>
      <c r="O51" s="157" t="s">
        <v>256</v>
      </c>
      <c r="P51" s="157" t="s">
        <v>42</v>
      </c>
      <c r="Q51" s="26" t="s">
        <v>42</v>
      </c>
      <c r="R51" s="157" t="s">
        <v>257</v>
      </c>
      <c r="S51" s="158" t="s">
        <v>258</v>
      </c>
    </row>
    <row r="52" spans="1:19" s="130" customFormat="1" ht="130.5" customHeight="1">
      <c r="A52" s="135" t="s">
        <v>259</v>
      </c>
      <c r="B52" s="17" t="s">
        <v>64</v>
      </c>
      <c r="C52" s="17" t="s">
        <v>33</v>
      </c>
      <c r="D52" s="22" t="s">
        <v>147</v>
      </c>
      <c r="E52" s="17" t="s">
        <v>52</v>
      </c>
      <c r="F52" s="18">
        <v>45101.58888888889</v>
      </c>
      <c r="G52" s="18">
        <v>45101.62708333333</v>
      </c>
      <c r="H52" s="19" t="s">
        <v>28</v>
      </c>
      <c r="I52" s="132">
        <v>0.9166666666860692</v>
      </c>
      <c r="J52" s="25">
        <v>344</v>
      </c>
      <c r="K52" s="133" t="s">
        <v>260</v>
      </c>
      <c r="L52" s="16" t="s">
        <v>30</v>
      </c>
      <c r="M52" s="16" t="s">
        <v>32</v>
      </c>
      <c r="N52" s="304">
        <v>1</v>
      </c>
      <c r="O52" s="157" t="s">
        <v>261</v>
      </c>
      <c r="P52" s="157" t="s">
        <v>42</v>
      </c>
      <c r="Q52" s="26" t="s">
        <v>42</v>
      </c>
      <c r="R52" s="157" t="s">
        <v>262</v>
      </c>
      <c r="S52" s="158" t="s">
        <v>263</v>
      </c>
    </row>
    <row r="53" spans="1:19" s="130" customFormat="1" ht="207" customHeight="1">
      <c r="A53" s="135" t="s">
        <v>264</v>
      </c>
      <c r="B53" s="17" t="s">
        <v>64</v>
      </c>
      <c r="C53" s="17" t="s">
        <v>33</v>
      </c>
      <c r="D53" s="22" t="s">
        <v>265</v>
      </c>
      <c r="E53" s="17" t="s">
        <v>52</v>
      </c>
      <c r="F53" s="18">
        <v>45101.58888888889</v>
      </c>
      <c r="G53" s="18">
        <v>45101.64444444444</v>
      </c>
      <c r="H53" s="19" t="s">
        <v>28</v>
      </c>
      <c r="I53" s="132">
        <v>1.3333333333139308</v>
      </c>
      <c r="J53" s="25">
        <v>898</v>
      </c>
      <c r="K53" s="133" t="s">
        <v>260</v>
      </c>
      <c r="L53" s="16" t="s">
        <v>30</v>
      </c>
      <c r="M53" s="16" t="s">
        <v>32</v>
      </c>
      <c r="N53" s="304">
        <v>1</v>
      </c>
      <c r="O53" s="157" t="s">
        <v>261</v>
      </c>
      <c r="P53" s="157" t="s">
        <v>42</v>
      </c>
      <c r="Q53" s="26" t="s">
        <v>42</v>
      </c>
      <c r="R53" s="157" t="s">
        <v>262</v>
      </c>
      <c r="S53" s="158" t="s">
        <v>263</v>
      </c>
    </row>
    <row r="54" spans="1:19" s="130" customFormat="1" ht="139.5" customHeight="1">
      <c r="A54" s="135" t="s">
        <v>266</v>
      </c>
      <c r="B54" s="17" t="s">
        <v>64</v>
      </c>
      <c r="C54" s="17" t="s">
        <v>27</v>
      </c>
      <c r="D54" s="22" t="s">
        <v>71</v>
      </c>
      <c r="E54" s="17" t="s">
        <v>51</v>
      </c>
      <c r="F54" s="18">
        <v>45102.64861111111</v>
      </c>
      <c r="G54" s="18">
        <v>45102.70416666667</v>
      </c>
      <c r="H54" s="19" t="s">
        <v>28</v>
      </c>
      <c r="I54" s="132">
        <v>1.3333333334885538</v>
      </c>
      <c r="J54" s="25">
        <v>511</v>
      </c>
      <c r="K54" s="133" t="s">
        <v>267</v>
      </c>
      <c r="L54" s="16" t="s">
        <v>68</v>
      </c>
      <c r="M54" s="16" t="s">
        <v>32</v>
      </c>
      <c r="N54" s="304">
        <v>0</v>
      </c>
      <c r="O54" s="157" t="s">
        <v>268</v>
      </c>
      <c r="P54" s="157" t="s">
        <v>42</v>
      </c>
      <c r="Q54" s="26" t="s">
        <v>42</v>
      </c>
      <c r="R54" s="157" t="s">
        <v>269</v>
      </c>
      <c r="S54" s="158" t="s">
        <v>270</v>
      </c>
    </row>
    <row r="55" spans="1:19" s="164" customFormat="1" ht="13.5">
      <c r="A55" s="152" t="s">
        <v>39</v>
      </c>
      <c r="B55" s="153"/>
      <c r="C55" s="153"/>
      <c r="D55" s="153"/>
      <c r="E55" s="153"/>
      <c r="F55" s="153"/>
      <c r="G55" s="154"/>
      <c r="H55" s="159" t="s">
        <v>28</v>
      </c>
      <c r="I55" s="160">
        <f>SUMIF(H48:H54,"В",I48:I54)</f>
        <v>8.666666666977108</v>
      </c>
      <c r="J55" s="161">
        <f>SUM(J48:J54)</f>
        <v>3222</v>
      </c>
      <c r="K55" s="162" t="s">
        <v>49</v>
      </c>
      <c r="L55" s="163" t="s">
        <v>49</v>
      </c>
      <c r="M55" s="163" t="s">
        <v>49</v>
      </c>
      <c r="N55" s="306" t="s">
        <v>50</v>
      </c>
      <c r="O55" s="28"/>
      <c r="P55" s="28"/>
      <c r="Q55" s="28"/>
      <c r="R55" s="28"/>
      <c r="S55" s="31"/>
    </row>
    <row r="56" spans="1:19" s="164" customFormat="1" ht="13.5">
      <c r="A56" s="165"/>
      <c r="B56" s="166"/>
      <c r="C56" s="166"/>
      <c r="D56" s="166"/>
      <c r="E56" s="166"/>
      <c r="F56" s="166"/>
      <c r="G56" s="166"/>
      <c r="H56" s="167"/>
      <c r="I56" s="168"/>
      <c r="J56" s="169"/>
      <c r="K56" s="170"/>
      <c r="L56" s="170"/>
      <c r="M56" s="170"/>
      <c r="N56" s="307"/>
      <c r="O56" s="28"/>
      <c r="P56" s="28"/>
      <c r="Q56" s="28"/>
      <c r="R56" s="28"/>
      <c r="S56" s="31"/>
    </row>
    <row r="57" spans="1:19" s="179" customFormat="1" ht="15.75" thickBot="1">
      <c r="A57" s="171" t="s">
        <v>432</v>
      </c>
      <c r="B57" s="172"/>
      <c r="C57" s="172"/>
      <c r="D57" s="172"/>
      <c r="E57" s="172"/>
      <c r="F57" s="172"/>
      <c r="G57" s="173"/>
      <c r="H57" s="174" t="s">
        <v>28</v>
      </c>
      <c r="I57" s="175">
        <f>I55+I46+I37</f>
        <v>35.46666666684905</v>
      </c>
      <c r="J57" s="176">
        <f>J55+J46+J37</f>
        <v>18327</v>
      </c>
      <c r="K57" s="177" t="s">
        <v>49</v>
      </c>
      <c r="L57" s="178" t="s">
        <v>49</v>
      </c>
      <c r="M57" s="178" t="s">
        <v>49</v>
      </c>
      <c r="N57" s="308" t="s">
        <v>50</v>
      </c>
      <c r="O57" s="30"/>
      <c r="P57" s="30"/>
      <c r="Q57" s="30"/>
      <c r="R57" s="30"/>
      <c r="S57" s="31"/>
    </row>
    <row r="58" spans="1:19" s="183" customFormat="1" ht="15">
      <c r="A58" s="180"/>
      <c r="B58" s="181"/>
      <c r="C58" s="181"/>
      <c r="D58" s="181"/>
      <c r="E58" s="181"/>
      <c r="F58" s="181" t="s">
        <v>19</v>
      </c>
      <c r="G58" s="181"/>
      <c r="H58" s="181"/>
      <c r="I58" s="181"/>
      <c r="J58" s="181"/>
      <c r="K58" s="181"/>
      <c r="L58" s="181"/>
      <c r="M58" s="181"/>
      <c r="N58" s="182"/>
      <c r="O58" s="331"/>
      <c r="P58" s="331"/>
      <c r="Q58" s="331"/>
      <c r="R58" s="331"/>
      <c r="S58" s="331"/>
    </row>
    <row r="59" spans="1:19" s="183" customFormat="1" ht="90" customHeight="1">
      <c r="A59" s="184" t="s">
        <v>271</v>
      </c>
      <c r="B59" s="185" t="s">
        <v>64</v>
      </c>
      <c r="C59" s="185" t="s">
        <v>33</v>
      </c>
      <c r="D59" s="186" t="s">
        <v>272</v>
      </c>
      <c r="E59" s="185" t="s">
        <v>52</v>
      </c>
      <c r="F59" s="187">
        <v>45110.82638888889</v>
      </c>
      <c r="G59" s="187">
        <v>45111.53125</v>
      </c>
      <c r="H59" s="188" t="s">
        <v>28</v>
      </c>
      <c r="I59" s="189">
        <v>16.91666666662786</v>
      </c>
      <c r="J59" s="190">
        <v>1635</v>
      </c>
      <c r="K59" s="191" t="s">
        <v>273</v>
      </c>
      <c r="L59" s="192" t="s">
        <v>30</v>
      </c>
      <c r="M59" s="192" t="s">
        <v>32</v>
      </c>
      <c r="N59" s="309">
        <v>1</v>
      </c>
      <c r="O59" s="215" t="s">
        <v>274</v>
      </c>
      <c r="P59" s="196" t="s">
        <v>42</v>
      </c>
      <c r="Q59" s="196" t="s">
        <v>42</v>
      </c>
      <c r="R59" s="196" t="s">
        <v>275</v>
      </c>
      <c r="S59" s="196" t="s">
        <v>276</v>
      </c>
    </row>
    <row r="60" spans="1:19" s="183" customFormat="1" ht="57" customHeight="1">
      <c r="A60" s="184" t="s">
        <v>277</v>
      </c>
      <c r="B60" s="185" t="s">
        <v>64</v>
      </c>
      <c r="C60" s="185" t="s">
        <v>29</v>
      </c>
      <c r="D60" s="186" t="s">
        <v>67</v>
      </c>
      <c r="E60" s="185" t="s">
        <v>52</v>
      </c>
      <c r="F60" s="187">
        <v>45124.489583333336</v>
      </c>
      <c r="G60" s="187">
        <v>45124.524305555555</v>
      </c>
      <c r="H60" s="188" t="s">
        <v>28</v>
      </c>
      <c r="I60" s="189">
        <v>0.8333333332557231</v>
      </c>
      <c r="J60" s="190">
        <v>383</v>
      </c>
      <c r="K60" s="191" t="s">
        <v>278</v>
      </c>
      <c r="L60" s="194" t="s">
        <v>36</v>
      </c>
      <c r="M60" s="194" t="s">
        <v>32</v>
      </c>
      <c r="N60" s="309">
        <v>0</v>
      </c>
      <c r="O60" s="195" t="s">
        <v>279</v>
      </c>
      <c r="P60" s="196" t="s">
        <v>42</v>
      </c>
      <c r="Q60" s="196" t="s">
        <v>42</v>
      </c>
      <c r="R60" s="196" t="s">
        <v>42</v>
      </c>
      <c r="S60" s="196" t="s">
        <v>42</v>
      </c>
    </row>
    <row r="61" spans="1:19" s="183" customFormat="1" ht="107.25" customHeight="1">
      <c r="A61" s="184" t="s">
        <v>280</v>
      </c>
      <c r="B61" s="185" t="s">
        <v>64</v>
      </c>
      <c r="C61" s="185" t="s">
        <v>27</v>
      </c>
      <c r="D61" s="186" t="s">
        <v>265</v>
      </c>
      <c r="E61" s="185" t="s">
        <v>52</v>
      </c>
      <c r="F61" s="187">
        <v>45124.70486111111</v>
      </c>
      <c r="G61" s="187">
        <v>45124.788194444445</v>
      </c>
      <c r="H61" s="188" t="s">
        <v>28</v>
      </c>
      <c r="I61" s="189">
        <v>2.0000000000582077</v>
      </c>
      <c r="J61" s="190">
        <v>1500</v>
      </c>
      <c r="K61" s="191" t="s">
        <v>281</v>
      </c>
      <c r="L61" s="194" t="s">
        <v>68</v>
      </c>
      <c r="M61" s="194" t="s">
        <v>32</v>
      </c>
      <c r="N61" s="309">
        <v>0</v>
      </c>
      <c r="O61" s="215" t="s">
        <v>282</v>
      </c>
      <c r="P61" s="196" t="s">
        <v>42</v>
      </c>
      <c r="Q61" s="196" t="s">
        <v>42</v>
      </c>
      <c r="R61" s="196" t="s">
        <v>283</v>
      </c>
      <c r="S61" s="196" t="s">
        <v>69</v>
      </c>
    </row>
    <row r="62" spans="1:19" s="183" customFormat="1" ht="30" customHeight="1">
      <c r="A62" s="184" t="s">
        <v>284</v>
      </c>
      <c r="B62" s="185" t="s">
        <v>64</v>
      </c>
      <c r="C62" s="185" t="s">
        <v>29</v>
      </c>
      <c r="D62" s="186" t="s">
        <v>285</v>
      </c>
      <c r="E62" s="185" t="s">
        <v>52</v>
      </c>
      <c r="F62" s="187">
        <v>45131.229166666664</v>
      </c>
      <c r="G62" s="187">
        <v>45131.26388888889</v>
      </c>
      <c r="H62" s="188" t="s">
        <v>28</v>
      </c>
      <c r="I62" s="189">
        <v>0.8333333334303461</v>
      </c>
      <c r="J62" s="190">
        <v>130</v>
      </c>
      <c r="K62" s="191" t="s">
        <v>286</v>
      </c>
      <c r="L62" s="194" t="s">
        <v>37</v>
      </c>
      <c r="M62" s="194" t="s">
        <v>32</v>
      </c>
      <c r="N62" s="309">
        <v>0</v>
      </c>
      <c r="O62" s="215" t="s">
        <v>254</v>
      </c>
      <c r="P62" s="196" t="s">
        <v>42</v>
      </c>
      <c r="Q62" s="196" t="s">
        <v>42</v>
      </c>
      <c r="R62" s="196" t="s">
        <v>42</v>
      </c>
      <c r="S62" s="196" t="s">
        <v>42</v>
      </c>
    </row>
    <row r="63" spans="1:19" s="183" customFormat="1" ht="57.75" customHeight="1">
      <c r="A63" s="184" t="s">
        <v>287</v>
      </c>
      <c r="B63" s="185" t="s">
        <v>64</v>
      </c>
      <c r="C63" s="197" t="s">
        <v>27</v>
      </c>
      <c r="D63" s="186" t="s">
        <v>58</v>
      </c>
      <c r="E63" s="185" t="s">
        <v>52</v>
      </c>
      <c r="F63" s="187">
        <v>45135.600694444445</v>
      </c>
      <c r="G63" s="187">
        <v>45135.631944444445</v>
      </c>
      <c r="H63" s="188" t="s">
        <v>28</v>
      </c>
      <c r="I63" s="57">
        <v>0.75</v>
      </c>
      <c r="J63" s="190">
        <v>282</v>
      </c>
      <c r="K63" s="191" t="s">
        <v>288</v>
      </c>
      <c r="L63" s="194" t="s">
        <v>57</v>
      </c>
      <c r="M63" s="194" t="s">
        <v>32</v>
      </c>
      <c r="N63" s="309">
        <v>0</v>
      </c>
      <c r="O63" s="215" t="s">
        <v>289</v>
      </c>
      <c r="P63" s="196" t="s">
        <v>42</v>
      </c>
      <c r="Q63" s="196" t="s">
        <v>42</v>
      </c>
      <c r="R63" s="196" t="s">
        <v>42</v>
      </c>
      <c r="S63" s="196" t="s">
        <v>42</v>
      </c>
    </row>
    <row r="64" spans="1:19" s="183" customFormat="1" ht="13.5">
      <c r="A64" s="198" t="s">
        <v>39</v>
      </c>
      <c r="B64" s="199"/>
      <c r="C64" s="199"/>
      <c r="D64" s="199"/>
      <c r="E64" s="199"/>
      <c r="F64" s="199"/>
      <c r="G64" s="199"/>
      <c r="H64" s="200" t="s">
        <v>28</v>
      </c>
      <c r="I64" s="201">
        <f>SUMIF(H59:H63,"В",I59:I63)</f>
        <v>21.33333333337214</v>
      </c>
      <c r="J64" s="202">
        <f>SUM(J59:J63)</f>
        <v>3930</v>
      </c>
      <c r="K64" s="203" t="s">
        <v>49</v>
      </c>
      <c r="L64" s="203" t="s">
        <v>49</v>
      </c>
      <c r="M64" s="203" t="s">
        <v>49</v>
      </c>
      <c r="N64" s="310" t="s">
        <v>50</v>
      </c>
      <c r="O64" s="204"/>
      <c r="P64" s="204"/>
      <c r="Q64" s="204"/>
      <c r="R64" s="204"/>
      <c r="S64" s="205"/>
    </row>
    <row r="65" spans="1:19" s="183" customFormat="1" ht="13.5">
      <c r="A65" s="206"/>
      <c r="B65" s="207"/>
      <c r="C65" s="208"/>
      <c r="D65" s="208"/>
      <c r="E65" s="208"/>
      <c r="F65" s="209" t="s">
        <v>20</v>
      </c>
      <c r="G65" s="208"/>
      <c r="H65" s="208"/>
      <c r="I65" s="208"/>
      <c r="J65" s="210"/>
      <c r="K65" s="208"/>
      <c r="L65" s="208"/>
      <c r="M65" s="208"/>
      <c r="N65" s="208"/>
      <c r="O65" s="205"/>
      <c r="P65" s="205"/>
      <c r="Q65" s="205"/>
      <c r="R65" s="205"/>
      <c r="S65" s="205"/>
    </row>
    <row r="66" spans="1:19" s="183" customFormat="1" ht="147.75" customHeight="1">
      <c r="A66" s="194" t="s">
        <v>290</v>
      </c>
      <c r="B66" s="185" t="s">
        <v>64</v>
      </c>
      <c r="C66" s="185" t="s">
        <v>33</v>
      </c>
      <c r="D66" s="186" t="s">
        <v>220</v>
      </c>
      <c r="E66" s="185" t="s">
        <v>51</v>
      </c>
      <c r="F66" s="187">
        <v>45145.65972222222</v>
      </c>
      <c r="G66" s="187">
        <v>45145.680555555555</v>
      </c>
      <c r="H66" s="188" t="s">
        <v>28</v>
      </c>
      <c r="I66" s="57">
        <v>0.5000000000582077</v>
      </c>
      <c r="J66" s="190">
        <v>300</v>
      </c>
      <c r="K66" s="211" t="s">
        <v>291</v>
      </c>
      <c r="L66" s="211" t="s">
        <v>292</v>
      </c>
      <c r="M66" s="194" t="s">
        <v>32</v>
      </c>
      <c r="N66" s="311">
        <v>0</v>
      </c>
      <c r="O66" s="212" t="s">
        <v>293</v>
      </c>
      <c r="P66" s="196" t="s">
        <v>42</v>
      </c>
      <c r="Q66" s="196" t="s">
        <v>42</v>
      </c>
      <c r="R66" s="213" t="s">
        <v>294</v>
      </c>
      <c r="S66" s="213" t="s">
        <v>295</v>
      </c>
    </row>
    <row r="67" spans="1:19" s="183" customFormat="1" ht="156.75" customHeight="1">
      <c r="A67" s="194" t="s">
        <v>296</v>
      </c>
      <c r="B67" s="185" t="s">
        <v>64</v>
      </c>
      <c r="C67" s="185" t="s">
        <v>33</v>
      </c>
      <c r="D67" s="186" t="s">
        <v>297</v>
      </c>
      <c r="E67" s="185" t="s">
        <v>52</v>
      </c>
      <c r="F67" s="187">
        <v>45145.65972222222</v>
      </c>
      <c r="G67" s="187">
        <v>45145.729166666664</v>
      </c>
      <c r="H67" s="188" t="s">
        <v>28</v>
      </c>
      <c r="I67" s="57">
        <v>1.67</v>
      </c>
      <c r="J67" s="190">
        <v>727</v>
      </c>
      <c r="K67" s="211" t="s">
        <v>298</v>
      </c>
      <c r="L67" s="211" t="s">
        <v>292</v>
      </c>
      <c r="M67" s="194" t="s">
        <v>32</v>
      </c>
      <c r="N67" s="311">
        <v>0</v>
      </c>
      <c r="O67" s="212" t="s">
        <v>299</v>
      </c>
      <c r="P67" s="196" t="s">
        <v>42</v>
      </c>
      <c r="Q67" s="196" t="s">
        <v>42</v>
      </c>
      <c r="R67" s="213" t="s">
        <v>300</v>
      </c>
      <c r="S67" s="213" t="s">
        <v>301</v>
      </c>
    </row>
    <row r="68" spans="1:19" s="183" customFormat="1" ht="128.25" customHeight="1">
      <c r="A68" s="194" t="s">
        <v>302</v>
      </c>
      <c r="B68" s="185" t="s">
        <v>64</v>
      </c>
      <c r="C68" s="185" t="s">
        <v>33</v>
      </c>
      <c r="D68" s="186" t="s">
        <v>303</v>
      </c>
      <c r="E68" s="185" t="s">
        <v>51</v>
      </c>
      <c r="F68" s="187">
        <v>45146.56597222222</v>
      </c>
      <c r="G68" s="187">
        <v>45146.64027777778</v>
      </c>
      <c r="H68" s="188" t="s">
        <v>28</v>
      </c>
      <c r="I68" s="57">
        <v>1.78</v>
      </c>
      <c r="J68" s="205">
        <v>2858</v>
      </c>
      <c r="K68" s="211" t="s">
        <v>304</v>
      </c>
      <c r="L68" s="211" t="s">
        <v>30</v>
      </c>
      <c r="M68" s="194" t="s">
        <v>32</v>
      </c>
      <c r="N68" s="311">
        <v>1</v>
      </c>
      <c r="O68" s="216" t="s">
        <v>305</v>
      </c>
      <c r="P68" s="213" t="s">
        <v>306</v>
      </c>
      <c r="Q68" s="214" t="s">
        <v>307</v>
      </c>
      <c r="R68" s="212" t="s">
        <v>308</v>
      </c>
      <c r="S68" s="214" t="s">
        <v>309</v>
      </c>
    </row>
    <row r="69" spans="1:19" s="183" customFormat="1" ht="114" customHeight="1">
      <c r="A69" s="194" t="s">
        <v>310</v>
      </c>
      <c r="B69" s="185" t="s">
        <v>64</v>
      </c>
      <c r="C69" s="185" t="s">
        <v>33</v>
      </c>
      <c r="D69" s="186" t="s">
        <v>311</v>
      </c>
      <c r="E69" s="185" t="s">
        <v>51</v>
      </c>
      <c r="F69" s="187">
        <v>45146.71944444445</v>
      </c>
      <c r="G69" s="187">
        <v>45146.75763888889</v>
      </c>
      <c r="H69" s="188" t="s">
        <v>28</v>
      </c>
      <c r="I69" s="57">
        <v>0.9166666666860692</v>
      </c>
      <c r="J69" s="205">
        <v>119</v>
      </c>
      <c r="K69" s="211" t="s">
        <v>312</v>
      </c>
      <c r="L69" s="211" t="s">
        <v>30</v>
      </c>
      <c r="M69" s="194" t="s">
        <v>32</v>
      </c>
      <c r="N69" s="311">
        <v>1</v>
      </c>
      <c r="O69" s="215" t="s">
        <v>313</v>
      </c>
      <c r="P69" s="196" t="s">
        <v>42</v>
      </c>
      <c r="Q69" s="196" t="s">
        <v>42</v>
      </c>
      <c r="R69" s="216" t="s">
        <v>314</v>
      </c>
      <c r="S69" s="216" t="s">
        <v>315</v>
      </c>
    </row>
    <row r="70" spans="1:19" s="183" customFormat="1" ht="13.5">
      <c r="A70" s="217" t="s">
        <v>39</v>
      </c>
      <c r="B70" s="218"/>
      <c r="C70" s="218"/>
      <c r="D70" s="218"/>
      <c r="E70" s="218"/>
      <c r="F70" s="218"/>
      <c r="G70" s="219"/>
      <c r="H70" s="200" t="s">
        <v>28</v>
      </c>
      <c r="I70" s="201">
        <f>SUM(I66:I69)</f>
        <v>4.866666666744277</v>
      </c>
      <c r="J70" s="220">
        <f>SUM(J66:J69)</f>
        <v>4004</v>
      </c>
      <c r="K70" s="203" t="s">
        <v>49</v>
      </c>
      <c r="L70" s="203" t="s">
        <v>49</v>
      </c>
      <c r="M70" s="203" t="s">
        <v>49</v>
      </c>
      <c r="N70" s="310" t="s">
        <v>50</v>
      </c>
      <c r="O70" s="204"/>
      <c r="P70" s="204"/>
      <c r="Q70" s="204"/>
      <c r="R70" s="204"/>
      <c r="S70" s="205"/>
    </row>
    <row r="71" spans="1:19" s="183" customFormat="1" ht="14.25" thickBot="1">
      <c r="A71" s="206"/>
      <c r="B71" s="207"/>
      <c r="C71" s="208"/>
      <c r="D71" s="208"/>
      <c r="E71" s="208"/>
      <c r="F71" s="209" t="s">
        <v>21</v>
      </c>
      <c r="G71" s="208"/>
      <c r="H71" s="296"/>
      <c r="I71" s="296"/>
      <c r="J71" s="297"/>
      <c r="K71" s="296"/>
      <c r="L71" s="296"/>
      <c r="M71" s="296"/>
      <c r="N71" s="296"/>
      <c r="O71" s="205"/>
      <c r="P71" s="205"/>
      <c r="Q71" s="205"/>
      <c r="R71" s="205"/>
      <c r="S71" s="205"/>
    </row>
    <row r="72" spans="1:19" s="183" customFormat="1" ht="302.25" customHeight="1">
      <c r="A72" s="222" t="s">
        <v>316</v>
      </c>
      <c r="B72" s="185" t="s">
        <v>64</v>
      </c>
      <c r="C72" s="185" t="s">
        <v>33</v>
      </c>
      <c r="D72" s="186" t="s">
        <v>232</v>
      </c>
      <c r="E72" s="185" t="s">
        <v>52</v>
      </c>
      <c r="F72" s="187">
        <v>45170.04861111111</v>
      </c>
      <c r="G72" s="187">
        <v>45170.15972222222</v>
      </c>
      <c r="H72" s="223" t="s">
        <v>28</v>
      </c>
      <c r="I72" s="189">
        <v>2.6666666666278616</v>
      </c>
      <c r="J72" s="221">
        <v>1608</v>
      </c>
      <c r="K72" s="224" t="s">
        <v>317</v>
      </c>
      <c r="L72" s="225" t="s">
        <v>30</v>
      </c>
      <c r="M72" s="225" t="s">
        <v>32</v>
      </c>
      <c r="N72" s="309">
        <v>1</v>
      </c>
      <c r="O72" s="196" t="s">
        <v>318</v>
      </c>
      <c r="P72" s="196" t="s">
        <v>42</v>
      </c>
      <c r="Q72" s="196" t="s">
        <v>42</v>
      </c>
      <c r="R72" s="213" t="s">
        <v>319</v>
      </c>
      <c r="S72" s="213" t="s">
        <v>320</v>
      </c>
    </row>
    <row r="73" spans="1:19" s="183" customFormat="1" ht="279" customHeight="1">
      <c r="A73" s="184" t="s">
        <v>321</v>
      </c>
      <c r="B73" s="185" t="s">
        <v>64</v>
      </c>
      <c r="C73" s="185" t="s">
        <v>33</v>
      </c>
      <c r="D73" s="186" t="s">
        <v>322</v>
      </c>
      <c r="E73" s="185" t="s">
        <v>52</v>
      </c>
      <c r="F73" s="187">
        <v>45170.04861111111</v>
      </c>
      <c r="G73" s="187">
        <v>45170.131944444445</v>
      </c>
      <c r="H73" s="188" t="s">
        <v>28</v>
      </c>
      <c r="I73" s="189">
        <v>2.0000000000582077</v>
      </c>
      <c r="J73" s="190">
        <v>1050</v>
      </c>
      <c r="K73" s="191" t="s">
        <v>317</v>
      </c>
      <c r="L73" s="192" t="s">
        <v>30</v>
      </c>
      <c r="M73" s="192" t="s">
        <v>32</v>
      </c>
      <c r="N73" s="309">
        <v>1</v>
      </c>
      <c r="O73" s="196" t="s">
        <v>318</v>
      </c>
      <c r="P73" s="196" t="s">
        <v>42</v>
      </c>
      <c r="Q73" s="196" t="s">
        <v>42</v>
      </c>
      <c r="R73" s="213" t="s">
        <v>319</v>
      </c>
      <c r="S73" s="213" t="s">
        <v>320</v>
      </c>
    </row>
    <row r="74" spans="1:19" s="183" customFormat="1" ht="205.5" customHeight="1">
      <c r="A74" s="184" t="s">
        <v>323</v>
      </c>
      <c r="B74" s="185" t="s">
        <v>64</v>
      </c>
      <c r="C74" s="185" t="s">
        <v>27</v>
      </c>
      <c r="D74" s="186" t="s">
        <v>324</v>
      </c>
      <c r="E74" s="185" t="s">
        <v>52</v>
      </c>
      <c r="F74" s="187">
        <v>45170.0625</v>
      </c>
      <c r="G74" s="187">
        <v>45170.21875</v>
      </c>
      <c r="H74" s="188" t="s">
        <v>28</v>
      </c>
      <c r="I74" s="189">
        <v>3.75</v>
      </c>
      <c r="J74" s="190">
        <v>1225</v>
      </c>
      <c r="K74" s="191" t="s">
        <v>317</v>
      </c>
      <c r="L74" s="192" t="s">
        <v>30</v>
      </c>
      <c r="M74" s="194" t="s">
        <v>32</v>
      </c>
      <c r="N74" s="309">
        <v>1</v>
      </c>
      <c r="O74" s="196" t="s">
        <v>318</v>
      </c>
      <c r="P74" s="196" t="s">
        <v>42</v>
      </c>
      <c r="Q74" s="196" t="s">
        <v>42</v>
      </c>
      <c r="R74" s="226" t="s">
        <v>319</v>
      </c>
      <c r="S74" s="213" t="s">
        <v>320</v>
      </c>
    </row>
    <row r="75" spans="1:19" s="183" customFormat="1" ht="154.5" customHeight="1">
      <c r="A75" s="184" t="s">
        <v>325</v>
      </c>
      <c r="B75" s="185" t="s">
        <v>64</v>
      </c>
      <c r="C75" s="185" t="s">
        <v>33</v>
      </c>
      <c r="D75" s="186" t="s">
        <v>326</v>
      </c>
      <c r="E75" s="185" t="s">
        <v>51</v>
      </c>
      <c r="F75" s="187">
        <v>45181.45486111111</v>
      </c>
      <c r="G75" s="187">
        <v>45181.5</v>
      </c>
      <c r="H75" s="188" t="s">
        <v>28</v>
      </c>
      <c r="I75" s="189">
        <v>1.0833333333721384</v>
      </c>
      <c r="J75" s="190">
        <v>490</v>
      </c>
      <c r="K75" s="211" t="s">
        <v>327</v>
      </c>
      <c r="L75" s="194" t="s">
        <v>31</v>
      </c>
      <c r="M75" s="193" t="s">
        <v>34</v>
      </c>
      <c r="N75" s="309">
        <v>0</v>
      </c>
      <c r="O75" s="216" t="s">
        <v>328</v>
      </c>
      <c r="P75" s="216"/>
      <c r="Q75" s="213"/>
      <c r="R75" s="196" t="s">
        <v>329</v>
      </c>
      <c r="S75" s="196" t="s">
        <v>330</v>
      </c>
    </row>
    <row r="76" spans="1:19" s="183" customFormat="1" ht="130.5" customHeight="1">
      <c r="A76" s="184" t="s">
        <v>331</v>
      </c>
      <c r="B76" s="185" t="s">
        <v>64</v>
      </c>
      <c r="C76" s="185" t="s">
        <v>33</v>
      </c>
      <c r="D76" s="186" t="s">
        <v>332</v>
      </c>
      <c r="E76" s="185" t="s">
        <v>52</v>
      </c>
      <c r="F76" s="187">
        <v>45184.06597222222</v>
      </c>
      <c r="G76" s="187">
        <v>45184.149305555555</v>
      </c>
      <c r="H76" s="188" t="s">
        <v>28</v>
      </c>
      <c r="I76" s="189">
        <v>2.0000000000582077</v>
      </c>
      <c r="J76" s="190">
        <v>690</v>
      </c>
      <c r="K76" s="191" t="s">
        <v>333</v>
      </c>
      <c r="L76" s="192" t="s">
        <v>30</v>
      </c>
      <c r="M76" s="192" t="s">
        <v>32</v>
      </c>
      <c r="N76" s="309">
        <v>1</v>
      </c>
      <c r="O76" s="216" t="s">
        <v>334</v>
      </c>
      <c r="P76" s="216" t="s">
        <v>335</v>
      </c>
      <c r="Q76" s="213" t="s">
        <v>336</v>
      </c>
      <c r="R76" s="332" t="s">
        <v>337</v>
      </c>
      <c r="S76" s="333" t="s">
        <v>338</v>
      </c>
    </row>
    <row r="77" spans="1:19" s="183" customFormat="1" ht="130.5" customHeight="1">
      <c r="A77" s="184" t="s">
        <v>339</v>
      </c>
      <c r="B77" s="185" t="s">
        <v>64</v>
      </c>
      <c r="C77" s="185" t="s">
        <v>33</v>
      </c>
      <c r="D77" s="186" t="s">
        <v>340</v>
      </c>
      <c r="E77" s="185" t="s">
        <v>52</v>
      </c>
      <c r="F77" s="187">
        <v>45184.07847222222</v>
      </c>
      <c r="G77" s="187">
        <v>45184.11597222222</v>
      </c>
      <c r="H77" s="188" t="s">
        <v>28</v>
      </c>
      <c r="I77" s="189">
        <v>0.8999999999650754</v>
      </c>
      <c r="J77" s="190">
        <v>135</v>
      </c>
      <c r="K77" s="191" t="s">
        <v>333</v>
      </c>
      <c r="L77" s="192" t="s">
        <v>30</v>
      </c>
      <c r="M77" s="192" t="s">
        <v>32</v>
      </c>
      <c r="N77" s="309">
        <v>1</v>
      </c>
      <c r="O77" s="216" t="s">
        <v>334</v>
      </c>
      <c r="P77" s="216" t="s">
        <v>335</v>
      </c>
      <c r="Q77" s="213" t="s">
        <v>336</v>
      </c>
      <c r="R77" s="332" t="s">
        <v>337</v>
      </c>
      <c r="S77" s="333" t="s">
        <v>338</v>
      </c>
    </row>
    <row r="78" spans="1:19" s="183" customFormat="1" ht="269.25" customHeight="1">
      <c r="A78" s="184" t="s">
        <v>341</v>
      </c>
      <c r="B78" s="185" t="s">
        <v>64</v>
      </c>
      <c r="C78" s="185" t="s">
        <v>33</v>
      </c>
      <c r="D78" s="186" t="s">
        <v>342</v>
      </c>
      <c r="E78" s="185" t="s">
        <v>52</v>
      </c>
      <c r="F78" s="187">
        <v>45184.07847222222</v>
      </c>
      <c r="G78" s="187">
        <v>45184.10763888889</v>
      </c>
      <c r="H78" s="188" t="s">
        <v>28</v>
      </c>
      <c r="I78" s="189">
        <v>0.7000000000116415</v>
      </c>
      <c r="J78" s="190">
        <v>158</v>
      </c>
      <c r="K78" s="191" t="s">
        <v>333</v>
      </c>
      <c r="L78" s="192" t="s">
        <v>30</v>
      </c>
      <c r="M78" s="192" t="s">
        <v>32</v>
      </c>
      <c r="N78" s="309">
        <v>1</v>
      </c>
      <c r="O78" s="216" t="s">
        <v>334</v>
      </c>
      <c r="P78" s="216" t="s">
        <v>335</v>
      </c>
      <c r="Q78" s="213" t="s">
        <v>336</v>
      </c>
      <c r="R78" s="332" t="s">
        <v>337</v>
      </c>
      <c r="S78" s="333" t="s">
        <v>338</v>
      </c>
    </row>
    <row r="79" spans="1:19" s="183" customFormat="1" ht="87" customHeight="1">
      <c r="A79" s="184" t="s">
        <v>343</v>
      </c>
      <c r="B79" s="185" t="s">
        <v>64</v>
      </c>
      <c r="C79" s="185" t="s">
        <v>33</v>
      </c>
      <c r="D79" s="186" t="s">
        <v>332</v>
      </c>
      <c r="E79" s="185" t="s">
        <v>52</v>
      </c>
      <c r="F79" s="187">
        <v>45189.46527777778</v>
      </c>
      <c r="G79" s="187">
        <v>45189.555555555555</v>
      </c>
      <c r="H79" s="188" t="s">
        <v>28</v>
      </c>
      <c r="I79" s="189">
        <v>2.166666666569654</v>
      </c>
      <c r="J79" s="190">
        <v>1012</v>
      </c>
      <c r="K79" s="191" t="s">
        <v>344</v>
      </c>
      <c r="L79" s="192" t="s">
        <v>68</v>
      </c>
      <c r="M79" s="192" t="s">
        <v>32</v>
      </c>
      <c r="N79" s="309">
        <v>0</v>
      </c>
      <c r="O79" s="216" t="s">
        <v>345</v>
      </c>
      <c r="P79" s="196" t="s">
        <v>42</v>
      </c>
      <c r="Q79" s="196" t="s">
        <v>42</v>
      </c>
      <c r="R79" s="196" t="s">
        <v>346</v>
      </c>
      <c r="S79" s="196" t="s">
        <v>347</v>
      </c>
    </row>
    <row r="80" spans="1:19" s="183" customFormat="1" ht="118.5" customHeight="1">
      <c r="A80" s="184" t="s">
        <v>348</v>
      </c>
      <c r="B80" s="185" t="s">
        <v>64</v>
      </c>
      <c r="C80" s="185" t="s">
        <v>33</v>
      </c>
      <c r="D80" s="186" t="s">
        <v>349</v>
      </c>
      <c r="E80" s="185" t="s">
        <v>51</v>
      </c>
      <c r="F80" s="187">
        <v>45190.5</v>
      </c>
      <c r="G80" s="187">
        <v>45190.51736111111</v>
      </c>
      <c r="H80" s="188" t="s">
        <v>28</v>
      </c>
      <c r="I80" s="189">
        <v>0.41666666662786156</v>
      </c>
      <c r="J80" s="190">
        <v>150</v>
      </c>
      <c r="K80" s="191" t="s">
        <v>350</v>
      </c>
      <c r="L80" s="192" t="s">
        <v>36</v>
      </c>
      <c r="M80" s="192" t="s">
        <v>32</v>
      </c>
      <c r="N80" s="309">
        <v>0</v>
      </c>
      <c r="O80" s="227" t="s">
        <v>351</v>
      </c>
      <c r="P80" s="228" t="s">
        <v>352</v>
      </c>
      <c r="Q80" s="229" t="s">
        <v>42</v>
      </c>
      <c r="R80" s="196" t="s">
        <v>353</v>
      </c>
      <c r="S80" s="196" t="s">
        <v>354</v>
      </c>
    </row>
    <row r="81" spans="1:19" s="235" customFormat="1" ht="13.5">
      <c r="A81" s="217" t="s">
        <v>39</v>
      </c>
      <c r="B81" s="218"/>
      <c r="C81" s="218"/>
      <c r="D81" s="218"/>
      <c r="E81" s="218"/>
      <c r="F81" s="218"/>
      <c r="G81" s="219"/>
      <c r="H81" s="230" t="s">
        <v>28</v>
      </c>
      <c r="I81" s="231">
        <f>SUMIF(H72:H80,"В",I72:I80)</f>
        <v>15.683333333290648</v>
      </c>
      <c r="J81" s="232">
        <f>SUM(J72:J80)</f>
        <v>6518</v>
      </c>
      <c r="K81" s="233" t="s">
        <v>49</v>
      </c>
      <c r="L81" s="234" t="s">
        <v>49</v>
      </c>
      <c r="M81" s="234" t="s">
        <v>49</v>
      </c>
      <c r="N81" s="310" t="s">
        <v>50</v>
      </c>
      <c r="O81" s="204"/>
      <c r="P81" s="204"/>
      <c r="Q81" s="204"/>
      <c r="R81" s="204"/>
      <c r="S81" s="334"/>
    </row>
    <row r="82" spans="1:19" s="235" customFormat="1" ht="13.5">
      <c r="A82" s="236"/>
      <c r="B82" s="237"/>
      <c r="C82" s="237"/>
      <c r="D82" s="237"/>
      <c r="E82" s="237"/>
      <c r="F82" s="237"/>
      <c r="G82" s="237"/>
      <c r="H82" s="238"/>
      <c r="I82" s="239"/>
      <c r="J82" s="240"/>
      <c r="K82" s="241"/>
      <c r="L82" s="241"/>
      <c r="M82" s="241"/>
      <c r="N82" s="312"/>
      <c r="O82" s="204"/>
      <c r="P82" s="204"/>
      <c r="Q82" s="204"/>
      <c r="R82" s="204"/>
      <c r="S82" s="334"/>
    </row>
    <row r="83" spans="1:19" s="250" customFormat="1" ht="15.75" thickBot="1">
      <c r="A83" s="242" t="s">
        <v>355</v>
      </c>
      <c r="B83" s="243"/>
      <c r="C83" s="243"/>
      <c r="D83" s="243"/>
      <c r="E83" s="243"/>
      <c r="F83" s="243"/>
      <c r="G83" s="244"/>
      <c r="H83" s="245" t="s">
        <v>28</v>
      </c>
      <c r="I83" s="246">
        <f>I81+I70+I64</f>
        <v>41.883333333407066</v>
      </c>
      <c r="J83" s="247">
        <f>J81+J70+J64</f>
        <v>14452</v>
      </c>
      <c r="K83" s="248" t="s">
        <v>49</v>
      </c>
      <c r="L83" s="249" t="s">
        <v>49</v>
      </c>
      <c r="M83" s="249" t="s">
        <v>49</v>
      </c>
      <c r="N83" s="313" t="s">
        <v>50</v>
      </c>
      <c r="O83" s="335"/>
      <c r="P83" s="335"/>
      <c r="Q83" s="335"/>
      <c r="R83" s="335"/>
      <c r="S83" s="336"/>
    </row>
    <row r="84" spans="1:19" s="254" customFormat="1" ht="15">
      <c r="A84" s="251"/>
      <c r="B84" s="252"/>
      <c r="C84" s="252"/>
      <c r="D84" s="252"/>
      <c r="E84" s="252"/>
      <c r="F84" s="252" t="s">
        <v>22</v>
      </c>
      <c r="G84" s="252"/>
      <c r="H84" s="252"/>
      <c r="I84" s="252"/>
      <c r="J84" s="252"/>
      <c r="K84" s="252"/>
      <c r="L84" s="252"/>
      <c r="M84" s="252"/>
      <c r="N84" s="253"/>
      <c r="O84" s="337"/>
      <c r="P84" s="337"/>
      <c r="Q84" s="337"/>
      <c r="R84" s="337"/>
      <c r="S84" s="337"/>
    </row>
    <row r="85" spans="1:19" s="254" customFormat="1" ht="78.75" customHeight="1">
      <c r="A85" s="255" t="s">
        <v>356</v>
      </c>
      <c r="B85" s="33" t="s">
        <v>64</v>
      </c>
      <c r="C85" s="33" t="s">
        <v>29</v>
      </c>
      <c r="D85" s="34" t="s">
        <v>75</v>
      </c>
      <c r="E85" s="33" t="s">
        <v>51</v>
      </c>
      <c r="F85" s="35">
        <v>45203.40277777778</v>
      </c>
      <c r="G85" s="35">
        <v>45203.42916666667</v>
      </c>
      <c r="H85" s="36" t="s">
        <v>28</v>
      </c>
      <c r="I85" s="256">
        <v>0.6333333333022892</v>
      </c>
      <c r="J85" s="257">
        <v>95</v>
      </c>
      <c r="K85" s="38" t="s">
        <v>357</v>
      </c>
      <c r="L85" s="258" t="s">
        <v>74</v>
      </c>
      <c r="M85" s="259" t="s">
        <v>34</v>
      </c>
      <c r="N85" s="314">
        <v>0</v>
      </c>
      <c r="O85" s="280"/>
      <c r="P85" s="40"/>
      <c r="Q85" s="40"/>
      <c r="R85" s="40"/>
      <c r="S85" s="40"/>
    </row>
    <row r="86" spans="1:19" s="254" customFormat="1" ht="88.5" customHeight="1">
      <c r="A86" s="255" t="s">
        <v>358</v>
      </c>
      <c r="B86" s="33" t="s">
        <v>64</v>
      </c>
      <c r="C86" s="33" t="s">
        <v>33</v>
      </c>
      <c r="D86" s="34" t="s">
        <v>80</v>
      </c>
      <c r="E86" s="33" t="s">
        <v>52</v>
      </c>
      <c r="F86" s="35">
        <v>45204.32638888889</v>
      </c>
      <c r="G86" s="35">
        <v>45204.35763888889</v>
      </c>
      <c r="H86" s="36" t="s">
        <v>28</v>
      </c>
      <c r="I86" s="36">
        <v>0.75</v>
      </c>
      <c r="J86" s="260">
        <v>402</v>
      </c>
      <c r="K86" s="38" t="s">
        <v>359</v>
      </c>
      <c r="L86" s="32" t="s">
        <v>30</v>
      </c>
      <c r="M86" s="32" t="s">
        <v>32</v>
      </c>
      <c r="N86" s="314">
        <v>1</v>
      </c>
      <c r="O86" s="261"/>
      <c r="P86" s="40"/>
      <c r="Q86" s="40"/>
      <c r="R86" s="338"/>
      <c r="S86" s="40"/>
    </row>
    <row r="87" spans="1:19" s="254" customFormat="1" ht="96" customHeight="1">
      <c r="A87" s="255" t="s">
        <v>360</v>
      </c>
      <c r="B87" s="33" t="s">
        <v>64</v>
      </c>
      <c r="C87" s="33" t="s">
        <v>27</v>
      </c>
      <c r="D87" s="262" t="s">
        <v>93</v>
      </c>
      <c r="E87" s="33" t="s">
        <v>52</v>
      </c>
      <c r="F87" s="35">
        <v>45208.22222222222</v>
      </c>
      <c r="G87" s="35">
        <v>45208.27777777778</v>
      </c>
      <c r="H87" s="36" t="s">
        <v>28</v>
      </c>
      <c r="I87" s="256">
        <v>1.3333333334885538</v>
      </c>
      <c r="J87" s="257">
        <v>206</v>
      </c>
      <c r="K87" s="38" t="s">
        <v>361</v>
      </c>
      <c r="L87" s="32" t="s">
        <v>37</v>
      </c>
      <c r="M87" s="32"/>
      <c r="N87" s="314">
        <v>0</v>
      </c>
      <c r="O87" s="280"/>
      <c r="P87" s="40"/>
      <c r="Q87" s="40"/>
      <c r="R87" s="263"/>
      <c r="S87" s="263"/>
    </row>
    <row r="88" spans="1:19" s="254" customFormat="1" ht="117.75" customHeight="1">
      <c r="A88" s="255" t="s">
        <v>362</v>
      </c>
      <c r="B88" s="33" t="s">
        <v>64</v>
      </c>
      <c r="C88" s="33" t="s">
        <v>27</v>
      </c>
      <c r="D88" s="34" t="s">
        <v>70</v>
      </c>
      <c r="E88" s="33" t="s">
        <v>52</v>
      </c>
      <c r="F88" s="35">
        <v>45210.319444444445</v>
      </c>
      <c r="G88" s="35">
        <v>45210.53125</v>
      </c>
      <c r="H88" s="36" t="s">
        <v>28</v>
      </c>
      <c r="I88" s="256">
        <v>5.083333333313931</v>
      </c>
      <c r="J88" s="257">
        <v>2425</v>
      </c>
      <c r="K88" s="38" t="s">
        <v>363</v>
      </c>
      <c r="L88" s="32" t="s">
        <v>68</v>
      </c>
      <c r="M88" s="32" t="s">
        <v>32</v>
      </c>
      <c r="N88" s="314">
        <v>0</v>
      </c>
      <c r="O88" s="339" t="s">
        <v>364</v>
      </c>
      <c r="P88" s="40" t="s">
        <v>42</v>
      </c>
      <c r="Q88" s="40" t="s">
        <v>95</v>
      </c>
      <c r="R88" s="40" t="s">
        <v>42</v>
      </c>
      <c r="S88" s="40" t="s">
        <v>42</v>
      </c>
    </row>
    <row r="89" spans="1:19" s="254" customFormat="1" ht="96" customHeight="1">
      <c r="A89" s="255" t="s">
        <v>90</v>
      </c>
      <c r="B89" s="33" t="s">
        <v>64</v>
      </c>
      <c r="C89" s="264" t="s">
        <v>33</v>
      </c>
      <c r="D89" s="34" t="s">
        <v>87</v>
      </c>
      <c r="E89" s="33" t="s">
        <v>51</v>
      </c>
      <c r="F89" s="35">
        <v>45226.03125</v>
      </c>
      <c r="G89" s="35">
        <v>45226.072916666664</v>
      </c>
      <c r="H89" s="36" t="s">
        <v>28</v>
      </c>
      <c r="I89" s="256">
        <v>0.9999999999417923</v>
      </c>
      <c r="J89" s="265">
        <v>931</v>
      </c>
      <c r="K89" s="38" t="s">
        <v>365</v>
      </c>
      <c r="L89" s="32" t="s">
        <v>36</v>
      </c>
      <c r="M89" s="32" t="s">
        <v>32</v>
      </c>
      <c r="N89" s="314">
        <v>0</v>
      </c>
      <c r="O89" s="280" t="s">
        <v>366</v>
      </c>
      <c r="P89" s="40" t="s">
        <v>42</v>
      </c>
      <c r="Q89" s="40" t="s">
        <v>95</v>
      </c>
      <c r="R89" s="40" t="s">
        <v>367</v>
      </c>
      <c r="S89" s="40" t="s">
        <v>368</v>
      </c>
    </row>
    <row r="90" spans="1:19" s="254" customFormat="1" ht="134.25" customHeight="1">
      <c r="A90" s="255" t="s">
        <v>369</v>
      </c>
      <c r="B90" s="264" t="s">
        <v>64</v>
      </c>
      <c r="C90" s="264" t="s">
        <v>33</v>
      </c>
      <c r="D90" s="266" t="s">
        <v>89</v>
      </c>
      <c r="E90" s="33" t="s">
        <v>51</v>
      </c>
      <c r="F90" s="35">
        <v>45229.64236111111</v>
      </c>
      <c r="G90" s="35">
        <v>45229.66805555556</v>
      </c>
      <c r="H90" s="36" t="s">
        <v>28</v>
      </c>
      <c r="I90" s="256">
        <v>0.6166666667559184</v>
      </c>
      <c r="J90" s="257">
        <v>123</v>
      </c>
      <c r="K90" s="38" t="s">
        <v>370</v>
      </c>
      <c r="L90" s="38" t="s">
        <v>30</v>
      </c>
      <c r="M90" s="32" t="s">
        <v>32</v>
      </c>
      <c r="N90" s="314">
        <v>1</v>
      </c>
      <c r="O90" s="261" t="s">
        <v>371</v>
      </c>
      <c r="P90" s="40" t="s">
        <v>42</v>
      </c>
      <c r="Q90" s="40" t="s">
        <v>95</v>
      </c>
      <c r="R90" s="261" t="s">
        <v>372</v>
      </c>
      <c r="S90" s="261" t="s">
        <v>373</v>
      </c>
    </row>
    <row r="91" spans="1:19" s="254" customFormat="1" ht="13.5">
      <c r="A91" s="267" t="s">
        <v>39</v>
      </c>
      <c r="B91" s="268"/>
      <c r="C91" s="268"/>
      <c r="D91" s="268"/>
      <c r="E91" s="268"/>
      <c r="F91" s="268"/>
      <c r="G91" s="269"/>
      <c r="H91" s="42" t="s">
        <v>28</v>
      </c>
      <c r="I91" s="45">
        <f>SUMIF(H85:H90,"В",I85:I90)</f>
        <v>9.416666666802485</v>
      </c>
      <c r="J91" s="270">
        <f>SUM(J85:J90)</f>
        <v>4182</v>
      </c>
      <c r="K91" s="43" t="s">
        <v>49</v>
      </c>
      <c r="L91" s="43" t="s">
        <v>49</v>
      </c>
      <c r="M91" s="43" t="s">
        <v>49</v>
      </c>
      <c r="N91" s="315" t="s">
        <v>50</v>
      </c>
      <c r="O91" s="44"/>
      <c r="P91" s="44"/>
      <c r="Q91" s="44"/>
      <c r="R91" s="44"/>
      <c r="S91" s="260"/>
    </row>
    <row r="92" spans="1:19" s="254" customFormat="1" ht="13.5">
      <c r="A92" s="271"/>
      <c r="B92" s="272"/>
      <c r="C92" s="273"/>
      <c r="D92" s="273"/>
      <c r="E92" s="273"/>
      <c r="F92" s="274" t="s">
        <v>23</v>
      </c>
      <c r="G92" s="273"/>
      <c r="H92" s="273"/>
      <c r="I92" s="273"/>
      <c r="J92" s="354"/>
      <c r="K92" s="273"/>
      <c r="L92" s="273"/>
      <c r="M92" s="273"/>
      <c r="N92" s="273"/>
      <c r="O92" s="260"/>
      <c r="P92" s="260"/>
      <c r="Q92" s="260"/>
      <c r="R92" s="260"/>
      <c r="S92" s="260"/>
    </row>
    <row r="93" spans="1:19" s="254" customFormat="1" ht="168" customHeight="1">
      <c r="A93" s="32" t="s">
        <v>374</v>
      </c>
      <c r="B93" s="33" t="s">
        <v>64</v>
      </c>
      <c r="C93" s="33" t="s">
        <v>27</v>
      </c>
      <c r="D93" s="34" t="s">
        <v>375</v>
      </c>
      <c r="E93" s="33" t="s">
        <v>52</v>
      </c>
      <c r="F93" s="35">
        <v>45236.604166666664</v>
      </c>
      <c r="G93" s="35">
        <v>45236.631944444445</v>
      </c>
      <c r="H93" s="36" t="s">
        <v>28</v>
      </c>
      <c r="I93" s="37">
        <v>0.6666666667442769</v>
      </c>
      <c r="J93" s="355">
        <v>748</v>
      </c>
      <c r="K93" s="352" t="s">
        <v>376</v>
      </c>
      <c r="L93" s="32" t="s">
        <v>57</v>
      </c>
      <c r="M93" s="32" t="s">
        <v>377</v>
      </c>
      <c r="N93" s="316">
        <v>0</v>
      </c>
      <c r="O93" s="275" t="s">
        <v>378</v>
      </c>
      <c r="P93" s="276" t="s">
        <v>42</v>
      </c>
      <c r="Q93" s="276" t="s">
        <v>42</v>
      </c>
      <c r="R93" s="277" t="s">
        <v>379</v>
      </c>
      <c r="S93" s="276" t="s">
        <v>380</v>
      </c>
    </row>
    <row r="94" spans="1:19" s="254" customFormat="1" ht="141" customHeight="1">
      <c r="A94" s="278" t="s">
        <v>381</v>
      </c>
      <c r="B94" s="33" t="s">
        <v>64</v>
      </c>
      <c r="C94" s="33" t="s">
        <v>33</v>
      </c>
      <c r="D94" s="34" t="s">
        <v>382</v>
      </c>
      <c r="E94" s="33" t="s">
        <v>51</v>
      </c>
      <c r="F94" s="35">
        <v>45237.506944444445</v>
      </c>
      <c r="G94" s="35">
        <v>45237.52777777778</v>
      </c>
      <c r="H94" s="36" t="s">
        <v>28</v>
      </c>
      <c r="I94" s="37">
        <v>0.5000000000582077</v>
      </c>
      <c r="J94" s="355">
        <v>45</v>
      </c>
      <c r="K94" s="352" t="s">
        <v>383</v>
      </c>
      <c r="L94" s="32" t="s">
        <v>36</v>
      </c>
      <c r="M94" s="32" t="s">
        <v>32</v>
      </c>
      <c r="N94" s="316">
        <v>0</v>
      </c>
      <c r="O94" s="40" t="s">
        <v>384</v>
      </c>
      <c r="P94" s="276" t="s">
        <v>42</v>
      </c>
      <c r="Q94" s="276" t="s">
        <v>42</v>
      </c>
      <c r="R94" s="277" t="s">
        <v>385</v>
      </c>
      <c r="S94" s="277" t="s">
        <v>386</v>
      </c>
    </row>
    <row r="95" spans="1:19" s="254" customFormat="1" ht="216.75" customHeight="1">
      <c r="A95" s="279" t="s">
        <v>92</v>
      </c>
      <c r="B95" s="33" t="s">
        <v>64</v>
      </c>
      <c r="C95" s="33" t="s">
        <v>33</v>
      </c>
      <c r="D95" s="34" t="s">
        <v>91</v>
      </c>
      <c r="E95" s="33" t="s">
        <v>52</v>
      </c>
      <c r="F95" s="35">
        <v>45247.62847222222</v>
      </c>
      <c r="G95" s="35">
        <v>45247.71597222222</v>
      </c>
      <c r="H95" s="36" t="s">
        <v>28</v>
      </c>
      <c r="I95" s="37">
        <v>2.1000000000349246</v>
      </c>
      <c r="J95" s="355">
        <v>406</v>
      </c>
      <c r="K95" s="352" t="s">
        <v>387</v>
      </c>
      <c r="L95" s="32" t="s">
        <v>30</v>
      </c>
      <c r="M95" s="32" t="s">
        <v>32</v>
      </c>
      <c r="N95" s="316">
        <v>1</v>
      </c>
      <c r="O95" s="40" t="s">
        <v>388</v>
      </c>
      <c r="P95" s="276" t="s">
        <v>42</v>
      </c>
      <c r="Q95" s="276" t="s">
        <v>42</v>
      </c>
      <c r="R95" s="277" t="s">
        <v>389</v>
      </c>
      <c r="S95" s="277" t="s">
        <v>390</v>
      </c>
    </row>
    <row r="96" spans="1:19" s="254" customFormat="1" ht="98.25" customHeight="1">
      <c r="A96" s="278" t="s">
        <v>391</v>
      </c>
      <c r="B96" s="33" t="s">
        <v>64</v>
      </c>
      <c r="C96" s="33" t="s">
        <v>33</v>
      </c>
      <c r="D96" s="34" t="s">
        <v>392</v>
      </c>
      <c r="E96" s="33" t="s">
        <v>51</v>
      </c>
      <c r="F96" s="35">
        <v>45255.38888888889</v>
      </c>
      <c r="G96" s="35">
        <v>45255.430555555555</v>
      </c>
      <c r="H96" s="36" t="s">
        <v>28</v>
      </c>
      <c r="I96" s="37">
        <v>0.9999999999417923</v>
      </c>
      <c r="J96" s="355">
        <v>840</v>
      </c>
      <c r="K96" s="352" t="s">
        <v>393</v>
      </c>
      <c r="L96" s="32" t="s">
        <v>30</v>
      </c>
      <c r="M96" s="32" t="s">
        <v>32</v>
      </c>
      <c r="N96" s="316">
        <v>1</v>
      </c>
      <c r="O96" s="280" t="s">
        <v>394</v>
      </c>
      <c r="P96" s="276" t="s">
        <v>42</v>
      </c>
      <c r="Q96" s="276" t="s">
        <v>42</v>
      </c>
      <c r="R96" s="40" t="s">
        <v>395</v>
      </c>
      <c r="S96" s="40" t="s">
        <v>396</v>
      </c>
    </row>
    <row r="97" spans="1:19" s="254" customFormat="1" ht="13.5">
      <c r="A97" s="267" t="s">
        <v>39</v>
      </c>
      <c r="B97" s="268"/>
      <c r="C97" s="268"/>
      <c r="D97" s="268"/>
      <c r="E97" s="268"/>
      <c r="F97" s="268"/>
      <c r="G97" s="269"/>
      <c r="H97" s="42" t="s">
        <v>28</v>
      </c>
      <c r="I97" s="45">
        <f>SUM(I93:I96)</f>
        <v>4.2666666667792015</v>
      </c>
      <c r="J97" s="356">
        <f>SUM(J93:J96)</f>
        <v>2039</v>
      </c>
      <c r="K97" s="353" t="s">
        <v>49</v>
      </c>
      <c r="L97" s="43" t="s">
        <v>49</v>
      </c>
      <c r="M97" s="43" t="s">
        <v>49</v>
      </c>
      <c r="N97" s="315" t="s">
        <v>50</v>
      </c>
      <c r="O97" s="44"/>
      <c r="P97" s="44"/>
      <c r="Q97" s="44"/>
      <c r="R97" s="44"/>
      <c r="S97" s="260"/>
    </row>
    <row r="98" spans="1:19" s="254" customFormat="1" ht="13.5">
      <c r="A98" s="271"/>
      <c r="B98" s="272"/>
      <c r="C98" s="273"/>
      <c r="D98" s="273"/>
      <c r="E98" s="273"/>
      <c r="F98" s="274" t="s">
        <v>24</v>
      </c>
      <c r="G98" s="273"/>
      <c r="H98" s="273"/>
      <c r="I98" s="273"/>
      <c r="J98" s="357"/>
      <c r="K98" s="273"/>
      <c r="L98" s="273"/>
      <c r="M98" s="273"/>
      <c r="N98" s="273"/>
      <c r="O98" s="260"/>
      <c r="P98" s="260"/>
      <c r="Q98" s="260"/>
      <c r="R98" s="260"/>
      <c r="S98" s="260"/>
    </row>
    <row r="99" spans="1:19" s="254" customFormat="1" ht="111" customHeight="1">
      <c r="A99" s="32" t="s">
        <v>397</v>
      </c>
      <c r="B99" s="33" t="s">
        <v>64</v>
      </c>
      <c r="C99" s="33" t="s">
        <v>33</v>
      </c>
      <c r="D99" s="34" t="s">
        <v>398</v>
      </c>
      <c r="E99" s="33" t="s">
        <v>51</v>
      </c>
      <c r="F99" s="35">
        <v>45261.444444444445</v>
      </c>
      <c r="G99" s="35">
        <v>45261.479166666664</v>
      </c>
      <c r="H99" s="36" t="s">
        <v>28</v>
      </c>
      <c r="I99" s="37">
        <v>0.8333333332557231</v>
      </c>
      <c r="J99" s="257">
        <v>234</v>
      </c>
      <c r="K99" s="38" t="s">
        <v>399</v>
      </c>
      <c r="L99" s="38" t="s">
        <v>30</v>
      </c>
      <c r="M99" s="38" t="s">
        <v>32</v>
      </c>
      <c r="N99" s="317">
        <v>1</v>
      </c>
      <c r="O99" s="281" t="s">
        <v>400</v>
      </c>
      <c r="P99" s="275" t="s">
        <v>401</v>
      </c>
      <c r="Q99" s="275" t="s">
        <v>402</v>
      </c>
      <c r="R99" s="275" t="s">
        <v>403</v>
      </c>
      <c r="S99" s="275" t="s">
        <v>404</v>
      </c>
    </row>
    <row r="100" spans="1:19" s="254" customFormat="1" ht="318.75" customHeight="1">
      <c r="A100" s="255" t="s">
        <v>405</v>
      </c>
      <c r="B100" s="33" t="s">
        <v>64</v>
      </c>
      <c r="C100" s="33" t="s">
        <v>27</v>
      </c>
      <c r="D100" s="34" t="s">
        <v>406</v>
      </c>
      <c r="E100" s="33" t="s">
        <v>52</v>
      </c>
      <c r="F100" s="35">
        <v>45268.42361111111</v>
      </c>
      <c r="G100" s="35">
        <v>45268.46875</v>
      </c>
      <c r="H100" s="36" t="s">
        <v>28</v>
      </c>
      <c r="I100" s="256">
        <v>1.0833333333721384</v>
      </c>
      <c r="J100" s="257">
        <v>1140</v>
      </c>
      <c r="K100" s="258" t="s">
        <v>407</v>
      </c>
      <c r="L100" s="38" t="s">
        <v>74</v>
      </c>
      <c r="M100" s="38" t="s">
        <v>34</v>
      </c>
      <c r="N100" s="314">
        <v>0</v>
      </c>
      <c r="O100" s="281" t="s">
        <v>408</v>
      </c>
      <c r="P100" s="275" t="s">
        <v>409</v>
      </c>
      <c r="Q100" s="340" t="s">
        <v>402</v>
      </c>
      <c r="R100" s="275" t="s">
        <v>410</v>
      </c>
      <c r="S100" s="275" t="s">
        <v>411</v>
      </c>
    </row>
    <row r="101" spans="1:19" s="254" customFormat="1" ht="330" customHeight="1">
      <c r="A101" s="255" t="s">
        <v>412</v>
      </c>
      <c r="B101" s="33" t="s">
        <v>64</v>
      </c>
      <c r="C101" s="33" t="s">
        <v>33</v>
      </c>
      <c r="D101" s="34" t="s">
        <v>413</v>
      </c>
      <c r="E101" s="33" t="s">
        <v>52</v>
      </c>
      <c r="F101" s="35">
        <v>45268.42361111111</v>
      </c>
      <c r="G101" s="35">
        <v>45268.46527777778</v>
      </c>
      <c r="H101" s="36" t="s">
        <v>28</v>
      </c>
      <c r="I101" s="256">
        <v>1.0000000001164153</v>
      </c>
      <c r="J101" s="257">
        <v>150</v>
      </c>
      <c r="K101" s="258" t="s">
        <v>407</v>
      </c>
      <c r="L101" s="38" t="s">
        <v>74</v>
      </c>
      <c r="M101" s="38" t="s">
        <v>34</v>
      </c>
      <c r="N101" s="314">
        <v>0</v>
      </c>
      <c r="O101" s="281" t="s">
        <v>408</v>
      </c>
      <c r="P101" s="275" t="s">
        <v>409</v>
      </c>
      <c r="Q101" s="340" t="s">
        <v>402</v>
      </c>
      <c r="R101" s="275" t="s">
        <v>410</v>
      </c>
      <c r="S101" s="275" t="s">
        <v>411</v>
      </c>
    </row>
    <row r="102" spans="1:19" s="254" customFormat="1" ht="189" customHeight="1">
      <c r="A102" s="255" t="s">
        <v>414</v>
      </c>
      <c r="B102" s="33" t="s">
        <v>64</v>
      </c>
      <c r="C102" s="33" t="s">
        <v>33</v>
      </c>
      <c r="D102" s="34" t="s">
        <v>55</v>
      </c>
      <c r="E102" s="33" t="s">
        <v>52</v>
      </c>
      <c r="F102" s="35">
        <v>45272.538194444445</v>
      </c>
      <c r="G102" s="35">
        <v>45272.569444444445</v>
      </c>
      <c r="H102" s="36" t="s">
        <v>28</v>
      </c>
      <c r="I102" s="256">
        <v>0.75</v>
      </c>
      <c r="J102" s="257">
        <v>286</v>
      </c>
      <c r="K102" s="258" t="s">
        <v>415</v>
      </c>
      <c r="L102" s="38" t="s">
        <v>31</v>
      </c>
      <c r="M102" s="38" t="s">
        <v>34</v>
      </c>
      <c r="N102" s="314">
        <v>0</v>
      </c>
      <c r="O102" s="281" t="s">
        <v>416</v>
      </c>
      <c r="P102" s="275" t="s">
        <v>42</v>
      </c>
      <c r="Q102" s="275" t="s">
        <v>42</v>
      </c>
      <c r="R102" s="275" t="s">
        <v>417</v>
      </c>
      <c r="S102" s="275" t="s">
        <v>418</v>
      </c>
    </row>
    <row r="103" spans="1:19" s="254" customFormat="1" ht="106.5" customHeight="1">
      <c r="A103" s="255" t="s">
        <v>419</v>
      </c>
      <c r="B103" s="264" t="s">
        <v>64</v>
      </c>
      <c r="C103" s="264" t="s">
        <v>27</v>
      </c>
      <c r="D103" s="34" t="s">
        <v>420</v>
      </c>
      <c r="E103" s="39" t="s">
        <v>51</v>
      </c>
      <c r="F103" s="35">
        <v>45286.50555555556</v>
      </c>
      <c r="G103" s="35">
        <v>45286.72986111111</v>
      </c>
      <c r="H103" s="36" t="s">
        <v>28</v>
      </c>
      <c r="I103" s="256">
        <v>5.383333333244082</v>
      </c>
      <c r="J103" s="257">
        <v>920</v>
      </c>
      <c r="K103" s="258" t="s">
        <v>421</v>
      </c>
      <c r="L103" s="38" t="s">
        <v>422</v>
      </c>
      <c r="M103" s="38" t="s">
        <v>32</v>
      </c>
      <c r="N103" s="314">
        <v>0</v>
      </c>
      <c r="O103" s="40" t="s">
        <v>423</v>
      </c>
      <c r="P103" s="275" t="s">
        <v>42</v>
      </c>
      <c r="Q103" s="275" t="s">
        <v>42</v>
      </c>
      <c r="R103" s="282" t="s">
        <v>196</v>
      </c>
      <c r="S103" s="263" t="s">
        <v>424</v>
      </c>
    </row>
    <row r="104" spans="1:19" s="254" customFormat="1" ht="135" customHeight="1">
      <c r="A104" s="255" t="s">
        <v>425</v>
      </c>
      <c r="B104" s="264" t="s">
        <v>64</v>
      </c>
      <c r="C104" s="264" t="s">
        <v>27</v>
      </c>
      <c r="D104" s="34" t="s">
        <v>426</v>
      </c>
      <c r="E104" s="33" t="s">
        <v>51</v>
      </c>
      <c r="F104" s="35">
        <v>45286.51944444444</v>
      </c>
      <c r="G104" s="35">
        <v>45286.63402777778</v>
      </c>
      <c r="H104" s="36" t="s">
        <v>28</v>
      </c>
      <c r="I104" s="256">
        <v>2.7500000000582077</v>
      </c>
      <c r="J104" s="257">
        <v>1316</v>
      </c>
      <c r="K104" s="258" t="s">
        <v>427</v>
      </c>
      <c r="L104" s="38" t="s">
        <v>422</v>
      </c>
      <c r="M104" s="38" t="s">
        <v>32</v>
      </c>
      <c r="N104" s="314">
        <v>0</v>
      </c>
      <c r="O104" s="281" t="s">
        <v>428</v>
      </c>
      <c r="P104" s="275" t="s">
        <v>42</v>
      </c>
      <c r="Q104" s="275" t="s">
        <v>42</v>
      </c>
      <c r="R104" s="281" t="s">
        <v>429</v>
      </c>
      <c r="S104" s="281" t="s">
        <v>430</v>
      </c>
    </row>
    <row r="105" spans="1:19" s="288" customFormat="1" ht="13.5">
      <c r="A105" s="267" t="s">
        <v>39</v>
      </c>
      <c r="B105" s="268"/>
      <c r="C105" s="268"/>
      <c r="D105" s="268"/>
      <c r="E105" s="268"/>
      <c r="F105" s="268"/>
      <c r="G105" s="269"/>
      <c r="H105" s="283" t="s">
        <v>28</v>
      </c>
      <c r="I105" s="284">
        <f>SUMIF(H99:H104,"В",I99:I104)</f>
        <v>11.800000000046566</v>
      </c>
      <c r="J105" s="285">
        <f>SUM(J99:J104)</f>
        <v>4046</v>
      </c>
      <c r="K105" s="286" t="s">
        <v>49</v>
      </c>
      <c r="L105" s="287" t="s">
        <v>49</v>
      </c>
      <c r="M105" s="287" t="s">
        <v>49</v>
      </c>
      <c r="N105" s="315" t="s">
        <v>50</v>
      </c>
      <c r="O105" s="44"/>
      <c r="P105" s="44"/>
      <c r="Q105" s="44"/>
      <c r="R105" s="44"/>
      <c r="S105" s="46"/>
    </row>
    <row r="106" spans="1:19" s="288" customFormat="1" ht="13.5">
      <c r="A106" s="289"/>
      <c r="B106" s="290"/>
      <c r="C106" s="290"/>
      <c r="D106" s="290"/>
      <c r="E106" s="290"/>
      <c r="F106" s="290"/>
      <c r="G106" s="290"/>
      <c r="H106" s="291"/>
      <c r="I106" s="292"/>
      <c r="J106" s="293"/>
      <c r="K106" s="294"/>
      <c r="L106" s="294"/>
      <c r="M106" s="294"/>
      <c r="N106" s="318"/>
      <c r="O106" s="44"/>
      <c r="P106" s="44"/>
      <c r="Q106" s="44"/>
      <c r="R106" s="44"/>
      <c r="S106" s="46"/>
    </row>
    <row r="107" spans="1:19" s="295" customFormat="1" ht="15">
      <c r="A107" s="56" t="s">
        <v>431</v>
      </c>
      <c r="B107" s="56"/>
      <c r="C107" s="56"/>
      <c r="D107" s="56"/>
      <c r="E107" s="56"/>
      <c r="F107" s="56"/>
      <c r="G107" s="56"/>
      <c r="H107" s="47" t="s">
        <v>28</v>
      </c>
      <c r="I107" s="342">
        <f>I105+I97+I91</f>
        <v>25.483333333628252</v>
      </c>
      <c r="J107" s="343">
        <f>J105+J97+J91</f>
        <v>10267</v>
      </c>
      <c r="K107" s="48" t="s">
        <v>49</v>
      </c>
      <c r="L107" s="48" t="s">
        <v>49</v>
      </c>
      <c r="M107" s="48" t="s">
        <v>49</v>
      </c>
      <c r="N107" s="344" t="s">
        <v>50</v>
      </c>
      <c r="O107" s="49"/>
      <c r="P107" s="49"/>
      <c r="Q107" s="49"/>
      <c r="R107" s="49"/>
      <c r="S107" s="341"/>
    </row>
    <row r="108" spans="1:19" ht="24.75" customHeight="1">
      <c r="A108" s="346"/>
      <c r="B108" s="347"/>
      <c r="C108" s="346"/>
      <c r="D108" s="346"/>
      <c r="E108" s="346"/>
      <c r="F108" s="346"/>
      <c r="G108" s="346"/>
      <c r="H108" s="346"/>
      <c r="I108" s="346"/>
      <c r="J108" s="348"/>
      <c r="K108" s="346"/>
      <c r="L108" s="346"/>
      <c r="M108" s="346"/>
      <c r="N108" s="346"/>
      <c r="O108" s="41"/>
      <c r="P108" s="41"/>
      <c r="Q108" s="41"/>
      <c r="R108" s="41"/>
      <c r="S108" s="41"/>
    </row>
    <row r="109" spans="1:19" ht="30" customHeight="1">
      <c r="A109" s="345" t="s">
        <v>433</v>
      </c>
      <c r="B109" s="345"/>
      <c r="C109" s="345"/>
      <c r="D109" s="345"/>
      <c r="E109" s="345"/>
      <c r="F109" s="345"/>
      <c r="G109" s="345"/>
      <c r="H109" s="47" t="s">
        <v>28</v>
      </c>
      <c r="I109" s="349">
        <f>I107+I83+I57+I25</f>
        <v>117.91666666731471</v>
      </c>
      <c r="J109" s="349">
        <f>J107+J83+J57+J25</f>
        <v>51682</v>
      </c>
      <c r="K109" s="350"/>
      <c r="L109" s="350"/>
      <c r="M109" s="350"/>
      <c r="N109" s="350"/>
      <c r="O109" s="350"/>
      <c r="P109" s="350"/>
      <c r="Q109" s="350"/>
      <c r="R109" s="350"/>
      <c r="S109" s="350"/>
    </row>
    <row r="128" ht="12.75">
      <c r="K128" s="346"/>
    </row>
  </sheetData>
  <sheetProtection formatRows="0" insertRows="0"/>
  <mergeCells count="23">
    <mergeCell ref="A70:G70"/>
    <mergeCell ref="A81:G81"/>
    <mergeCell ref="A83:G83"/>
    <mergeCell ref="A91:G91"/>
    <mergeCell ref="A105:G105"/>
    <mergeCell ref="A107:G107"/>
    <mergeCell ref="A13:G13"/>
    <mergeCell ref="A18:G18"/>
    <mergeCell ref="A23:G23"/>
    <mergeCell ref="A25:G25"/>
    <mergeCell ref="A37:G37"/>
    <mergeCell ref="A46:G46"/>
    <mergeCell ref="A97:G97"/>
    <mergeCell ref="A109:G109"/>
    <mergeCell ref="A55:G55"/>
    <mergeCell ref="A57:G57"/>
    <mergeCell ref="A64:G64"/>
    <mergeCell ref="A1:J1"/>
    <mergeCell ref="A2:N2"/>
    <mergeCell ref="A3:J3"/>
    <mergeCell ref="A4:J4"/>
    <mergeCell ref="A5:J5"/>
    <mergeCell ref="K5:S5"/>
  </mergeCells>
  <printOptions horizontalCentered="1"/>
  <pageMargins left="0.1968503937007874" right="0.1968503937007874" top="0.7480314960629921" bottom="0.15748031496062992" header="0" footer="0"/>
  <pageSetup fitToHeight="33"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dimension ref="B2:B13"/>
  <sheetViews>
    <sheetView zoomScalePageLayoutView="0" workbookViewId="0" topLeftCell="A1">
      <selection activeCell="B2" sqref="B2:B13"/>
    </sheetView>
  </sheetViews>
  <sheetFormatPr defaultColWidth="9.140625" defaultRowHeight="15"/>
  <sheetData>
    <row r="2" ht="14.25">
      <c r="B2" t="s">
        <v>13</v>
      </c>
    </row>
    <row r="3" ht="14.25">
      <c r="B3" t="s">
        <v>14</v>
      </c>
    </row>
    <row r="4" ht="14.25">
      <c r="B4" t="s">
        <v>15</v>
      </c>
    </row>
    <row r="5" ht="14.25">
      <c r="B5" t="s">
        <v>16</v>
      </c>
    </row>
    <row r="6" ht="14.25">
      <c r="B6" t="s">
        <v>17</v>
      </c>
    </row>
    <row r="7" ht="14.25">
      <c r="B7" t="s">
        <v>18</v>
      </c>
    </row>
    <row r="8" ht="14.25">
      <c r="B8" t="s">
        <v>19</v>
      </c>
    </row>
    <row r="9" ht="14.25">
      <c r="B9" t="s">
        <v>20</v>
      </c>
    </row>
    <row r="10" ht="14.25">
      <c r="B10" t="s">
        <v>21</v>
      </c>
    </row>
    <row r="11" ht="14.25">
      <c r="B11" t="s">
        <v>22</v>
      </c>
    </row>
    <row r="12" ht="14.25">
      <c r="B12" t="s">
        <v>23</v>
      </c>
    </row>
    <row r="13" ht="14.25">
      <c r="B13" t="s">
        <v>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Valeriy Raznomazov</dc:creator>
  <cp:keywords/>
  <dc:description/>
  <cp:lastModifiedBy>Заводовская Т.П.</cp:lastModifiedBy>
  <cp:lastPrinted>2022-02-25T13:42:23Z</cp:lastPrinted>
  <dcterms:created xsi:type="dcterms:W3CDTF">2017-02-13T15:22:59Z</dcterms:created>
  <dcterms:modified xsi:type="dcterms:W3CDTF">2024-02-14T11:45:08Z</dcterms:modified>
  <cp:category/>
  <cp:version/>
  <cp:contentType/>
  <cp:contentStatus/>
</cp:coreProperties>
</file>