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_3" sheetId="1" r:id="rId1"/>
  </sheets>
  <definedNames>
    <definedName name="_xlnm.Print_Area" localSheetId="0">'стр.1_3'!$A$1:$AN$96</definedName>
  </definedNames>
  <calcPr fullCalcOnLoad="1"/>
</workbook>
</file>

<file path=xl/sharedStrings.xml><?xml version="1.0" encoding="utf-8"?>
<sst xmlns="http://schemas.openxmlformats.org/spreadsheetml/2006/main" count="222" uniqueCount="153">
  <si>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</si>
  <si>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</si>
  <si>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</si>
  <si>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</si>
  <si>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</si>
  <si>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</si>
  <si>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</si>
  <si>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</si>
  <si>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</si>
  <si>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</si>
  <si>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</si>
  <si>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</si>
  <si>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</si>
  <si>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</si>
  <si>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</si>
  <si>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</si>
  <si>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</si>
  <si>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</si>
  <si>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</si>
  <si>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</si>
  <si>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</si>
  <si>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</si>
  <si>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</si>
  <si>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</si>
  <si>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</si>
  <si>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</si>
  <si>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</si>
  <si>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</si>
  <si>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</si>
  <si>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</si>
  <si>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</si>
  <si>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</si>
  <si>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</si>
  <si>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</si>
  <si>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</si>
  <si>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</si>
  <si>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</si>
  <si>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</si>
  <si>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</si>
  <si>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</si>
  <si>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</si>
  <si>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</si>
  <si>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</si>
  <si>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</si>
  <si>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</si>
  <si>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</si>
  <si>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</si>
  <si>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</si>
  <si>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</si>
  <si>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</si>
  <si>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</si>
  <si>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</si>
  <si>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</si>
  <si>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</si>
  <si>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</si>
  <si>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</si>
  <si>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</si>
  <si>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</si>
  <si>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</si>
  <si>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</si>
  <si>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</si>
  <si>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</si>
  <si>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</si>
  <si>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</si>
  <si>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</si>
  <si>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</si>
  <si>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</si>
  <si>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</si>
  <si>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</si>
  <si>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</si>
  <si>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</si>
  <si>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</si>
  <si>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</si>
  <si>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</si>
  <si>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</si>
  <si>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</si>
  <si>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</si>
  <si>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</si>
  <si>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</si>
  <si>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</si>
  <si>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</si>
  <si>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</si>
  <si>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</si>
  <si>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</si>
  <si>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</si>
  <si>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</si>
  <si>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</si>
  <si>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</si>
  <si>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</si>
  <si>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</si>
  <si>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</si>
  <si>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</si>
  <si>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</si>
  <si>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</si>
  <si>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</si>
  <si>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</si>
  <si>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</si>
  <si>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</si>
  <si>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</si>
  <si>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</si>
  <si>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</si>
  <si>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</si>
  <si>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</si>
  <si>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</si>
  <si>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</si>
  <si>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</si>
  <si>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</si>
  <si>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</si>
  <si>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</si>
  <si>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</si>
  <si>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</si>
  <si>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</si>
  <si>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</si>
  <si>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</si>
  <si>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</si>
  <si>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</si>
  <si>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</si>
  <si>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</si>
  <si>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</si>
  <si>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</si>
  <si>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</si>
  <si>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</si>
  <si>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</si>
  <si>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</si>
  <si>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</si>
  <si>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</si>
  <si>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</si>
  <si>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Долгосрочный период регулирования: 2015-2019</t>
  </si>
  <si>
    <t>предельный рост тарифов, ограничивающий включение экономически обоснованных расходов в тариф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</si>
  <si>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</si>
  <si>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</si>
  <si>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</si>
  <si>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</si>
  <si>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выполнение мероприятий по новому строительству сетей для обеспечения тех.присоединения заявителей в соответствии с действующим законодательством</t>
  </si>
  <si>
    <t>Генеральный директор</t>
  </si>
  <si>
    <t>Главный экономист</t>
  </si>
  <si>
    <t>Е.В.Шинкарев</t>
  </si>
  <si>
    <t>Л.А. Лукинова</t>
  </si>
  <si>
    <t xml:space="preserve">Потребность в дополнительной реконструкции возникла в связи с выполнением технологических присоединений к сетям ОАО "НЭСК" 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</si>
  <si>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</si>
  <si>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</si>
  <si>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</si>
  <si>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</si>
  <si>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</si>
  <si>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</si>
  <si>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</si>
  <si>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</si>
  <si>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</si>
  <si>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</si>
  <si>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</si>
  <si>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</si>
  <si>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(снижение НВВ с учетом показателей качества и надежности)</t>
  </si>
  <si>
    <t>на оказание услуг по передаче электрической энергии АО "НЭСК" за 2019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</si>
</sst>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9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9" fillId="11" borderId="0" applyNumberFormat="0" applyBorder="0" applyAlignment="0" applyProtection="0"/>
    <xf numFmtId="0" fontId="32" fillId="12" borderId="0" applyNumberFormat="0" applyBorder="0" applyAlignment="0" applyProtection="0"/>
    <xf numFmtId="0" fontId="9" fillId="13" borderId="0" applyNumberFormat="0" applyBorder="0" applyAlignment="0" applyProtection="0"/>
    <xf numFmtId="0" fontId="32" fillId="14" borderId="0" applyNumberFormat="0" applyBorder="0" applyAlignment="0" applyProtection="0"/>
    <xf numFmtId="0" fontId="9" fillId="15" borderId="0" applyNumberFormat="0" applyBorder="0" applyAlignment="0" applyProtection="0"/>
    <xf numFmtId="0" fontId="32" fillId="16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20" borderId="0" applyNumberFormat="0" applyBorder="0" applyAlignment="0" applyProtection="0"/>
    <xf numFmtId="0" fontId="9" fillId="9" borderId="0" applyNumberFormat="0" applyBorder="0" applyAlignment="0" applyProtection="0"/>
    <xf numFmtId="0" fontId="32" fillId="21" borderId="0" applyNumberFormat="0" applyBorder="0" applyAlignment="0" applyProtection="0"/>
    <xf numFmtId="0" fontId="9" fillId="15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7" fillId="0" borderId="0">
      <alignment/>
      <protection/>
    </xf>
    <xf numFmtId="49" fontId="24" fillId="0" borderId="19" applyBorder="0" applyAlignment="0">
      <protection/>
    </xf>
    <xf numFmtId="49" fontId="24" fillId="0" borderId="19" applyBorder="0">
      <alignment horizontal="left" wrapText="1"/>
      <protection/>
    </xf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62">
    <xf numFmtId="0" fontId="0" fillId="0" borderId="0" xfId="0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4" fontId="6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28" xfId="0" applyFont="1" applyFill="1" applyBorder="1" applyAlignment="1">
      <alignment horizontal="left"/>
    </xf>
    <xf numFmtId="49" fontId="2" fillId="0" borderId="28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9" fontId="2" fillId="0" borderId="21" xfId="0" applyNumberFormat="1" applyFont="1" applyFill="1" applyBorder="1" applyAlignment="1">
      <alignment horizontal="left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6 2" xfId="94"/>
    <cellStyle name="Обычный 17" xfId="95"/>
    <cellStyle name="Обычный 18" xfId="96"/>
    <cellStyle name="Обычный 2" xfId="97"/>
    <cellStyle name="Обычный 2 2" xfId="98"/>
    <cellStyle name="Обычный 3" xfId="99"/>
    <cellStyle name="Обычный 3 2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Стиль 1" xfId="117"/>
    <cellStyle name="Стиль 1 2" xfId="118"/>
    <cellStyle name="Стиль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tabSelected="1" view="pageBreakPreview" zoomScale="130" zoomScaleSheetLayoutView="130" zoomScalePageLayoutView="0" workbookViewId="0" topLeftCell="A5">
      <selection activeCell="AP76" sqref="AP76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0.875" style="5" customWidth="1"/>
    <col min="24" max="39" width="0" style="4" hidden="1" customWidth="1"/>
    <col min="40" max="40" width="15.375" style="4" hidden="1" customWidth="1"/>
    <col min="41" max="41" width="16.25390625" style="4" customWidth="1"/>
    <col min="42" max="42" width="18.875" style="4" customWidth="1"/>
    <col min="43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57" t="s">
        <v>140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s="6" customFormat="1" ht="14.25" customHeight="1">
      <c r="A6" s="57" t="s">
        <v>152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ht="11.25" customHeight="1"/>
    <row r="8" spans="3:23" ht="15">
      <c r="C8" s="7" t="s">
        <v>28</v>
      </c>
      <c r="D8" s="7"/>
      <c r="K8" s="58" t="s">
        <v>150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</row>
    <row r="9" spans="3:16" ht="15">
      <c r="C9" s="7" t="s">
        <v>29</v>
      </c>
      <c r="D9" s="7"/>
      <c r="J9" s="59" t="s">
        <v>129</v>
      </c>
      <c r="K9" s="59"/>
      <c r="L9" s="59"/>
      <c r="M9" s="59"/>
      <c r="N9" s="59"/>
      <c r="O9" s="59"/>
      <c r="P9" s="59"/>
    </row>
    <row r="10" spans="3:16" ht="15">
      <c r="C10" s="7" t="s">
        <v>30</v>
      </c>
      <c r="D10" s="7"/>
      <c r="J10" s="61" t="s">
        <v>130</v>
      </c>
      <c r="K10" s="61"/>
      <c r="L10" s="61"/>
      <c r="M10" s="61"/>
      <c r="N10" s="61"/>
      <c r="O10" s="61"/>
      <c r="P10" s="61"/>
    </row>
    <row r="11" spans="3:11" ht="15">
      <c r="C11" s="7" t="s">
        <v>127</v>
      </c>
      <c r="D11" s="7"/>
      <c r="K11" s="4" t="s">
        <v>31</v>
      </c>
    </row>
    <row r="13" spans="1:40" s="8" customFormat="1" ht="13.5">
      <c r="A13" s="17" t="s">
        <v>25</v>
      </c>
      <c r="B13" s="23"/>
      <c r="C13" s="23"/>
      <c r="D13" s="23"/>
      <c r="E13" s="23"/>
      <c r="F13" s="23"/>
      <c r="G13" s="23"/>
      <c r="H13" s="23"/>
      <c r="I13" s="24"/>
      <c r="J13" s="23"/>
      <c r="K13" s="17" t="s">
        <v>32</v>
      </c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8" t="s">
        <v>0</v>
      </c>
      <c r="W13" s="29"/>
      <c r="X13" s="17" t="s">
        <v>3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s="8" customFormat="1" ht="13.5">
      <c r="A14" s="25"/>
      <c r="B14" s="26"/>
      <c r="C14" s="26"/>
      <c r="D14" s="26"/>
      <c r="E14" s="26"/>
      <c r="F14" s="26"/>
      <c r="G14" s="26"/>
      <c r="H14" s="26"/>
      <c r="I14" s="27"/>
      <c r="J14" s="26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1" t="s">
        <v>1</v>
      </c>
      <c r="W14" s="1" t="s">
        <v>2</v>
      </c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2"/>
    </row>
    <row r="15" spans="1:40" s="8" customFormat="1" ht="15" customHeight="1">
      <c r="A15" s="37" t="s">
        <v>4</v>
      </c>
      <c r="B15" s="38"/>
      <c r="C15" s="38"/>
      <c r="D15" s="38"/>
      <c r="E15" s="38"/>
      <c r="F15" s="38"/>
      <c r="G15" s="38"/>
      <c r="H15" s="38"/>
      <c r="I15" s="39"/>
      <c r="J15" s="9" t="s">
        <v>33</v>
      </c>
      <c r="K15" s="41" t="s">
        <v>34</v>
      </c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1" t="s">
        <v>34</v>
      </c>
      <c r="W15" s="1" t="s">
        <v>34</v>
      </c>
      <c r="X15" s="34" t="s">
        <v>34</v>
      </c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/>
    </row>
    <row r="16" spans="1:42" s="8" customFormat="1" ht="20.25" customHeight="1">
      <c r="A16" s="37" t="s">
        <v>6</v>
      </c>
      <c r="B16" s="38"/>
      <c r="C16" s="38"/>
      <c r="D16" s="38"/>
      <c r="E16" s="38"/>
      <c r="F16" s="38"/>
      <c r="G16" s="38"/>
      <c r="H16" s="38"/>
      <c r="I16" s="39"/>
      <c r="J16" s="9" t="s">
        <v>91</v>
      </c>
      <c r="K16" s="41" t="s">
        <v>5</v>
      </c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1">
        <f>V17+V42+V58</f>
        <v>167290.21</v>
      </c>
      <c r="W16" s="16">
        <f>W17+W42+W58</f>
        <v>186757.31</v>
      </c>
      <c r="X16" s="31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/>
      <c r="AP16" s="10"/>
    </row>
    <row r="17" spans="1:40" s="8" customFormat="1" ht="19.5" customHeight="1">
      <c r="A17" s="37" t="s">
        <v>7</v>
      </c>
      <c r="B17" s="38"/>
      <c r="C17" s="38"/>
      <c r="D17" s="38"/>
      <c r="E17" s="38"/>
      <c r="F17" s="38"/>
      <c r="G17" s="38"/>
      <c r="H17" s="38"/>
      <c r="I17" s="39"/>
      <c r="J17" s="9" t="s">
        <v>92</v>
      </c>
      <c r="K17" s="41" t="s">
        <v>5</v>
      </c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1">
        <v>73574.21</v>
      </c>
      <c r="W17" s="16">
        <v>76889.09</v>
      </c>
      <c r="X17" s="31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3"/>
    </row>
    <row r="18" spans="1:40" s="8" customFormat="1" ht="20.25" customHeight="1">
      <c r="A18" s="37" t="s">
        <v>8</v>
      </c>
      <c r="B18" s="38"/>
      <c r="C18" s="38"/>
      <c r="D18" s="38"/>
      <c r="E18" s="38"/>
      <c r="F18" s="38"/>
      <c r="G18" s="38"/>
      <c r="H18" s="38"/>
      <c r="I18" s="39"/>
      <c r="J18" s="9" t="s">
        <v>9</v>
      </c>
      <c r="K18" s="41" t="s">
        <v>5</v>
      </c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1">
        <v>14537.31</v>
      </c>
      <c r="W18" s="16">
        <v>14218.66</v>
      </c>
      <c r="X18" s="54" t="s">
        <v>128</v>
      </c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</row>
    <row r="19" spans="1:40" s="8" customFormat="1" ht="27" customHeight="1">
      <c r="A19" s="37" t="s">
        <v>11</v>
      </c>
      <c r="B19" s="38"/>
      <c r="C19" s="38"/>
      <c r="D19" s="38"/>
      <c r="E19" s="38"/>
      <c r="F19" s="38"/>
      <c r="G19" s="38"/>
      <c r="H19" s="38"/>
      <c r="I19" s="39"/>
      <c r="J19" s="9" t="s">
        <v>112</v>
      </c>
      <c r="K19" s="41" t="s">
        <v>5</v>
      </c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1">
        <v>8569.31</v>
      </c>
      <c r="W19" s="16">
        <v>9155.07</v>
      </c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</row>
    <row r="20" spans="1:40" s="8" customFormat="1" ht="15" customHeight="1">
      <c r="A20" s="37" t="s">
        <v>13</v>
      </c>
      <c r="B20" s="38"/>
      <c r="C20" s="38"/>
      <c r="D20" s="38"/>
      <c r="E20" s="38"/>
      <c r="F20" s="38"/>
      <c r="G20" s="38"/>
      <c r="H20" s="38"/>
      <c r="I20" s="39"/>
      <c r="J20" s="9" t="s">
        <v>93</v>
      </c>
      <c r="K20" s="41" t="s">
        <v>5</v>
      </c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1"/>
      <c r="W20" s="16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</row>
    <row r="21" spans="1:40" s="8" customFormat="1" ht="41.25" customHeight="1">
      <c r="A21" s="37" t="s">
        <v>35</v>
      </c>
      <c r="B21" s="38"/>
      <c r="C21" s="38"/>
      <c r="D21" s="38"/>
      <c r="E21" s="38"/>
      <c r="F21" s="38"/>
      <c r="G21" s="38"/>
      <c r="H21" s="38"/>
      <c r="I21" s="39"/>
      <c r="J21" s="9" t="s">
        <v>36</v>
      </c>
      <c r="K21" s="41" t="s">
        <v>5</v>
      </c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1">
        <v>5968</v>
      </c>
      <c r="W21" s="16">
        <v>5063.59</v>
      </c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/>
    </row>
    <row r="22" spans="1:40" s="8" customFormat="1" ht="15" customHeight="1">
      <c r="A22" s="37" t="s">
        <v>37</v>
      </c>
      <c r="B22" s="38"/>
      <c r="C22" s="38"/>
      <c r="D22" s="38"/>
      <c r="E22" s="38"/>
      <c r="F22" s="38"/>
      <c r="G22" s="38"/>
      <c r="H22" s="38"/>
      <c r="I22" s="39"/>
      <c r="J22" s="9" t="s">
        <v>12</v>
      </c>
      <c r="K22" s="41" t="s">
        <v>5</v>
      </c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1"/>
      <c r="W22" s="16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</row>
    <row r="23" spans="1:40" s="8" customFormat="1" ht="15" customHeight="1">
      <c r="A23" s="37" t="s">
        <v>10</v>
      </c>
      <c r="B23" s="38"/>
      <c r="C23" s="38"/>
      <c r="D23" s="38"/>
      <c r="E23" s="38"/>
      <c r="F23" s="38"/>
      <c r="G23" s="38"/>
      <c r="H23" s="38"/>
      <c r="I23" s="39"/>
      <c r="J23" s="9" t="s">
        <v>19</v>
      </c>
      <c r="K23" s="41" t="s">
        <v>5</v>
      </c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1">
        <v>49633.57</v>
      </c>
      <c r="W23" s="16">
        <v>49626.98</v>
      </c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</row>
    <row r="24" spans="1:40" s="8" customFormat="1" ht="15" customHeight="1">
      <c r="A24" s="37" t="s">
        <v>38</v>
      </c>
      <c r="B24" s="38"/>
      <c r="C24" s="38"/>
      <c r="D24" s="38"/>
      <c r="E24" s="38"/>
      <c r="F24" s="38"/>
      <c r="G24" s="38"/>
      <c r="H24" s="38"/>
      <c r="I24" s="39"/>
      <c r="J24" s="9" t="s">
        <v>12</v>
      </c>
      <c r="K24" s="41" t="s">
        <v>5</v>
      </c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1"/>
      <c r="W24" s="16"/>
      <c r="X24" s="31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</row>
    <row r="25" spans="1:40" s="8" customFormat="1" ht="20.25" customHeight="1">
      <c r="A25" s="37" t="s">
        <v>14</v>
      </c>
      <c r="B25" s="38"/>
      <c r="C25" s="38"/>
      <c r="D25" s="38"/>
      <c r="E25" s="38"/>
      <c r="F25" s="38"/>
      <c r="G25" s="38"/>
      <c r="H25" s="38"/>
      <c r="I25" s="39"/>
      <c r="J25" s="9" t="s">
        <v>94</v>
      </c>
      <c r="K25" s="41" t="s">
        <v>5</v>
      </c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1">
        <f>V17-V18-V23</f>
        <v>9403.330000000009</v>
      </c>
      <c r="W25" s="16">
        <f>W17-W18-W23</f>
        <v>13043.44999999999</v>
      </c>
      <c r="X25" s="31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</row>
    <row r="26" spans="1:40" s="8" customFormat="1" ht="30" customHeight="1">
      <c r="A26" s="37" t="s">
        <v>39</v>
      </c>
      <c r="B26" s="38"/>
      <c r="C26" s="38"/>
      <c r="D26" s="38"/>
      <c r="E26" s="38"/>
      <c r="F26" s="38"/>
      <c r="G26" s="38"/>
      <c r="H26" s="38"/>
      <c r="I26" s="39"/>
      <c r="J26" s="9" t="s">
        <v>95</v>
      </c>
      <c r="K26" s="41" t="s">
        <v>5</v>
      </c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1">
        <v>4080.48</v>
      </c>
      <c r="W26" s="16">
        <v>4900.83</v>
      </c>
      <c r="X26" s="31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</row>
    <row r="27" spans="1:40" s="8" customFormat="1" ht="15" customHeight="1">
      <c r="A27" s="37" t="s">
        <v>41</v>
      </c>
      <c r="B27" s="38"/>
      <c r="C27" s="38"/>
      <c r="D27" s="38"/>
      <c r="E27" s="38"/>
      <c r="F27" s="38"/>
      <c r="G27" s="38"/>
      <c r="H27" s="38"/>
      <c r="I27" s="39"/>
      <c r="J27" s="9" t="s">
        <v>40</v>
      </c>
      <c r="K27" s="41" t="s">
        <v>5</v>
      </c>
      <c r="L27" s="42"/>
      <c r="M27" s="42"/>
      <c r="N27" s="42"/>
      <c r="O27" s="42"/>
      <c r="P27" s="42"/>
      <c r="Q27" s="42"/>
      <c r="R27" s="42"/>
      <c r="S27" s="42"/>
      <c r="T27" s="42"/>
      <c r="U27" s="43"/>
      <c r="V27" s="1"/>
      <c r="W27" s="16"/>
      <c r="X27" s="31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</row>
    <row r="28" spans="1:40" s="8" customFormat="1" ht="18.75" customHeight="1">
      <c r="A28" s="37" t="s">
        <v>96</v>
      </c>
      <c r="B28" s="38"/>
      <c r="C28" s="38"/>
      <c r="D28" s="38"/>
      <c r="E28" s="38"/>
      <c r="F28" s="38"/>
      <c r="G28" s="38"/>
      <c r="H28" s="38"/>
      <c r="I28" s="39"/>
      <c r="J28" s="9" t="s">
        <v>42</v>
      </c>
      <c r="K28" s="41" t="s">
        <v>5</v>
      </c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1">
        <f>V25-V26</f>
        <v>5322.8500000000095</v>
      </c>
      <c r="W28" s="16">
        <f>W25-W26</f>
        <v>8142.61999999999</v>
      </c>
      <c r="X28" s="31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</row>
    <row r="29" spans="1:40" s="8" customFormat="1" ht="14.25" customHeight="1">
      <c r="A29" s="37"/>
      <c r="B29" s="38"/>
      <c r="C29" s="38"/>
      <c r="D29" s="38"/>
      <c r="E29" s="38"/>
      <c r="F29" s="38"/>
      <c r="G29" s="38"/>
      <c r="H29" s="38"/>
      <c r="I29" s="39"/>
      <c r="J29" s="9" t="s">
        <v>116</v>
      </c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3"/>
      <c r="V29" s="1">
        <v>3109.89</v>
      </c>
      <c r="W29" s="16">
        <f>4364.67</f>
        <v>4364.67</v>
      </c>
      <c r="X29" s="31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</row>
    <row r="30" spans="1:40" s="8" customFormat="1" ht="15.75" customHeight="1">
      <c r="A30" s="37"/>
      <c r="B30" s="38"/>
      <c r="C30" s="38"/>
      <c r="D30" s="38"/>
      <c r="E30" s="38"/>
      <c r="F30" s="38"/>
      <c r="G30" s="38"/>
      <c r="H30" s="38"/>
      <c r="I30" s="39"/>
      <c r="J30" s="9" t="s">
        <v>117</v>
      </c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1">
        <v>763.07</v>
      </c>
      <c r="W30" s="16">
        <v>802.16</v>
      </c>
      <c r="X30" s="45" t="s">
        <v>128</v>
      </c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s="8" customFormat="1" ht="26.25" customHeight="1">
      <c r="A31" s="37"/>
      <c r="B31" s="38"/>
      <c r="C31" s="38"/>
      <c r="D31" s="38"/>
      <c r="E31" s="38"/>
      <c r="F31" s="38"/>
      <c r="G31" s="38"/>
      <c r="H31" s="38"/>
      <c r="I31" s="39"/>
      <c r="J31" s="9" t="s">
        <v>118</v>
      </c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3"/>
      <c r="V31" s="1">
        <v>1352.79</v>
      </c>
      <c r="W31" s="16">
        <v>1736.23</v>
      </c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50"/>
    </row>
    <row r="32" spans="1:40" s="8" customFormat="1" ht="22.5" customHeight="1">
      <c r="A32" s="37"/>
      <c r="B32" s="38"/>
      <c r="C32" s="38"/>
      <c r="D32" s="38"/>
      <c r="E32" s="38"/>
      <c r="F32" s="38"/>
      <c r="G32" s="38"/>
      <c r="H32" s="38"/>
      <c r="I32" s="39"/>
      <c r="J32" s="9" t="s">
        <v>119</v>
      </c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3"/>
      <c r="V32" s="1">
        <v>505.35</v>
      </c>
      <c r="W32" s="16">
        <v>1305.81</v>
      </c>
      <c r="X32" s="51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3"/>
    </row>
    <row r="33" spans="1:40" s="8" customFormat="1" ht="16.5" customHeight="1">
      <c r="A33" s="37"/>
      <c r="B33" s="38"/>
      <c r="C33" s="38"/>
      <c r="D33" s="38"/>
      <c r="E33" s="38"/>
      <c r="F33" s="38"/>
      <c r="G33" s="38"/>
      <c r="H33" s="38"/>
      <c r="I33" s="39"/>
      <c r="J33" s="9" t="s">
        <v>120</v>
      </c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3"/>
      <c r="V33" s="1">
        <v>174.98</v>
      </c>
      <c r="W33" s="16">
        <v>163.34</v>
      </c>
      <c r="X33" s="31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</row>
    <row r="34" spans="1:40" s="8" customFormat="1" ht="21" customHeight="1">
      <c r="A34" s="37"/>
      <c r="B34" s="38"/>
      <c r="C34" s="38"/>
      <c r="D34" s="38"/>
      <c r="E34" s="38"/>
      <c r="F34" s="38"/>
      <c r="G34" s="38"/>
      <c r="H34" s="38"/>
      <c r="I34" s="39"/>
      <c r="J34" s="9" t="s">
        <v>121</v>
      </c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1">
        <v>313.7</v>
      </c>
      <c r="W34" s="16">
        <v>357.13</v>
      </c>
      <c r="X34" s="31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</row>
    <row r="35" spans="1:40" s="8" customFormat="1" ht="20.25" customHeight="1">
      <c r="A35" s="37"/>
      <c r="B35" s="38"/>
      <c r="C35" s="38"/>
      <c r="D35" s="38"/>
      <c r="E35" s="38"/>
      <c r="F35" s="38"/>
      <c r="G35" s="38"/>
      <c r="H35" s="38"/>
      <c r="I35" s="39"/>
      <c r="J35" s="9" t="s">
        <v>122</v>
      </c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1">
        <v>372.34</v>
      </c>
      <c r="W35" s="16">
        <v>784.77</v>
      </c>
      <c r="X35" s="54" t="s">
        <v>128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6"/>
    </row>
    <row r="36" spans="1:40" s="8" customFormat="1" ht="14.25" customHeight="1">
      <c r="A36" s="37"/>
      <c r="B36" s="38"/>
      <c r="C36" s="38"/>
      <c r="D36" s="38"/>
      <c r="E36" s="38"/>
      <c r="F36" s="38"/>
      <c r="G36" s="38"/>
      <c r="H36" s="38"/>
      <c r="I36" s="39"/>
      <c r="J36" s="9" t="s">
        <v>123</v>
      </c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1">
        <v>280.95</v>
      </c>
      <c r="W36" s="16">
        <v>483.52</v>
      </c>
      <c r="X36" s="31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</row>
    <row r="37" spans="1:40" s="8" customFormat="1" ht="32.25" customHeight="1">
      <c r="A37" s="37"/>
      <c r="B37" s="38"/>
      <c r="C37" s="38"/>
      <c r="D37" s="38"/>
      <c r="E37" s="38"/>
      <c r="F37" s="38"/>
      <c r="G37" s="38"/>
      <c r="H37" s="38"/>
      <c r="I37" s="39"/>
      <c r="J37" s="9" t="s">
        <v>124</v>
      </c>
      <c r="K37" s="41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1">
        <v>937.84</v>
      </c>
      <c r="W37" s="16">
        <v>1319.37</v>
      </c>
      <c r="X37" s="54" t="s">
        <v>128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</row>
    <row r="38" spans="1:40" s="8" customFormat="1" ht="16.5" customHeight="1">
      <c r="A38" s="37"/>
      <c r="B38" s="38"/>
      <c r="C38" s="38"/>
      <c r="D38" s="38"/>
      <c r="E38" s="38"/>
      <c r="F38" s="38"/>
      <c r="G38" s="38"/>
      <c r="H38" s="38"/>
      <c r="I38" s="39"/>
      <c r="J38" s="9" t="s">
        <v>125</v>
      </c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1">
        <v>110.4</v>
      </c>
      <c r="W38" s="16">
        <v>117.41</v>
      </c>
      <c r="X38" s="31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</row>
    <row r="39" spans="1:40" s="8" customFormat="1" ht="14.25" customHeight="1">
      <c r="A39" s="37"/>
      <c r="B39" s="38"/>
      <c r="C39" s="38"/>
      <c r="D39" s="38"/>
      <c r="E39" s="38"/>
      <c r="F39" s="38"/>
      <c r="G39" s="38"/>
      <c r="H39" s="38"/>
      <c r="I39" s="39"/>
      <c r="J39" s="9" t="s">
        <v>126</v>
      </c>
      <c r="K39" s="41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1">
        <v>400.74</v>
      </c>
      <c r="W39" s="16">
        <v>654.84</v>
      </c>
      <c r="X39" s="31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</row>
    <row r="40" spans="1:40" s="8" customFormat="1" ht="30.75" customHeight="1">
      <c r="A40" s="37" t="s">
        <v>97</v>
      </c>
      <c r="B40" s="38"/>
      <c r="C40" s="38"/>
      <c r="D40" s="38"/>
      <c r="E40" s="38"/>
      <c r="F40" s="38"/>
      <c r="G40" s="38"/>
      <c r="H40" s="38"/>
      <c r="I40" s="39"/>
      <c r="J40" s="9" t="s">
        <v>98</v>
      </c>
      <c r="K40" s="41" t="s">
        <v>5</v>
      </c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1"/>
      <c r="W40" s="16"/>
      <c r="X40" s="31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</row>
    <row r="41" spans="1:40" s="8" customFormat="1" ht="21" customHeight="1">
      <c r="A41" s="37" t="s">
        <v>99</v>
      </c>
      <c r="B41" s="38"/>
      <c r="C41" s="38"/>
      <c r="D41" s="38"/>
      <c r="E41" s="38"/>
      <c r="F41" s="38"/>
      <c r="G41" s="38"/>
      <c r="H41" s="38"/>
      <c r="I41" s="39"/>
      <c r="J41" s="9" t="s">
        <v>100</v>
      </c>
      <c r="K41" s="41" t="s">
        <v>5</v>
      </c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1">
        <v>4191.17</v>
      </c>
      <c r="W41" s="16">
        <v>5318.87</v>
      </c>
      <c r="X41" s="31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1:40" s="8" customFormat="1" ht="18.75" customHeight="1">
      <c r="A42" s="37" t="s">
        <v>43</v>
      </c>
      <c r="B42" s="38"/>
      <c r="C42" s="38"/>
      <c r="D42" s="38"/>
      <c r="E42" s="38"/>
      <c r="F42" s="38"/>
      <c r="G42" s="38"/>
      <c r="H42" s="38"/>
      <c r="I42" s="39"/>
      <c r="J42" s="9" t="s">
        <v>44</v>
      </c>
      <c r="K42" s="41" t="s">
        <v>5</v>
      </c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1">
        <v>88372.91</v>
      </c>
      <c r="W42" s="16">
        <v>104525.13</v>
      </c>
      <c r="X42" s="31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</row>
    <row r="43" spans="1:40" s="8" customFormat="1" ht="16.5" customHeight="1">
      <c r="A43" s="37" t="s">
        <v>45</v>
      </c>
      <c r="B43" s="38"/>
      <c r="C43" s="38"/>
      <c r="D43" s="38"/>
      <c r="E43" s="38"/>
      <c r="F43" s="38"/>
      <c r="G43" s="38"/>
      <c r="H43" s="38"/>
      <c r="I43" s="39"/>
      <c r="J43" s="9" t="s">
        <v>46</v>
      </c>
      <c r="K43" s="41" t="s">
        <v>5</v>
      </c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1"/>
      <c r="W43" s="16"/>
      <c r="X43" s="31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</row>
    <row r="44" spans="1:40" s="8" customFormat="1" ht="26.25" customHeight="1">
      <c r="A44" s="37" t="s">
        <v>47</v>
      </c>
      <c r="B44" s="38"/>
      <c r="C44" s="38"/>
      <c r="D44" s="38"/>
      <c r="E44" s="38"/>
      <c r="F44" s="38"/>
      <c r="G44" s="38"/>
      <c r="H44" s="38"/>
      <c r="I44" s="39"/>
      <c r="J44" s="9" t="s">
        <v>48</v>
      </c>
      <c r="K44" s="41" t="s">
        <v>5</v>
      </c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1"/>
      <c r="W44" s="16"/>
      <c r="X44" s="31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/>
    </row>
    <row r="45" spans="1:40" s="8" customFormat="1" ht="21.75" customHeight="1">
      <c r="A45" s="37" t="s">
        <v>49</v>
      </c>
      <c r="B45" s="38"/>
      <c r="C45" s="38"/>
      <c r="D45" s="38"/>
      <c r="E45" s="38"/>
      <c r="F45" s="38"/>
      <c r="G45" s="38"/>
      <c r="H45" s="38"/>
      <c r="I45" s="39"/>
      <c r="J45" s="9" t="s">
        <v>50</v>
      </c>
      <c r="K45" s="41" t="s">
        <v>5</v>
      </c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1">
        <v>19436.9</v>
      </c>
      <c r="W45" s="16">
        <v>20231.79</v>
      </c>
      <c r="X45" s="31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/>
    </row>
    <row r="46" spans="1:40" s="8" customFormat="1" ht="15" customHeight="1">
      <c r="A46" s="37" t="s">
        <v>51</v>
      </c>
      <c r="B46" s="38"/>
      <c r="C46" s="38"/>
      <c r="D46" s="38"/>
      <c r="E46" s="38"/>
      <c r="F46" s="38"/>
      <c r="G46" s="38"/>
      <c r="H46" s="38"/>
      <c r="I46" s="39"/>
      <c r="J46" s="9" t="s">
        <v>20</v>
      </c>
      <c r="K46" s="41" t="s">
        <v>5</v>
      </c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1">
        <v>15088.61</v>
      </c>
      <c r="W46" s="16">
        <v>14747.37</v>
      </c>
      <c r="X46" s="31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</row>
    <row r="47" spans="1:40" s="8" customFormat="1" ht="13.5">
      <c r="A47" s="17" t="s">
        <v>25</v>
      </c>
      <c r="B47" s="23"/>
      <c r="C47" s="23"/>
      <c r="D47" s="23"/>
      <c r="E47" s="23"/>
      <c r="F47" s="23"/>
      <c r="G47" s="23"/>
      <c r="H47" s="23"/>
      <c r="I47" s="24"/>
      <c r="J47" s="23"/>
      <c r="K47" s="17" t="s">
        <v>32</v>
      </c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8" t="s">
        <v>0</v>
      </c>
      <c r="W47" s="29"/>
      <c r="X47" s="17" t="s">
        <v>3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</row>
    <row r="48" spans="1:40" s="8" customFormat="1" ht="13.5">
      <c r="A48" s="25"/>
      <c r="B48" s="26"/>
      <c r="C48" s="26"/>
      <c r="D48" s="26"/>
      <c r="E48" s="26"/>
      <c r="F48" s="26"/>
      <c r="G48" s="26"/>
      <c r="H48" s="26"/>
      <c r="I48" s="27"/>
      <c r="J48" s="26"/>
      <c r="K48" s="25"/>
      <c r="L48" s="26"/>
      <c r="M48" s="26"/>
      <c r="N48" s="26"/>
      <c r="O48" s="26"/>
      <c r="P48" s="26"/>
      <c r="Q48" s="26"/>
      <c r="R48" s="26"/>
      <c r="S48" s="26"/>
      <c r="T48" s="26"/>
      <c r="U48" s="27"/>
      <c r="V48" s="1" t="s">
        <v>1</v>
      </c>
      <c r="W48" s="1" t="s">
        <v>2</v>
      </c>
      <c r="X48" s="20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2"/>
    </row>
    <row r="49" spans="1:40" s="8" customFormat="1" ht="39.75" customHeight="1">
      <c r="A49" s="37" t="s">
        <v>52</v>
      </c>
      <c r="B49" s="38"/>
      <c r="C49" s="38"/>
      <c r="D49" s="38"/>
      <c r="E49" s="38"/>
      <c r="F49" s="38"/>
      <c r="G49" s="38"/>
      <c r="H49" s="38"/>
      <c r="I49" s="39"/>
      <c r="J49" s="9" t="s">
        <v>101</v>
      </c>
      <c r="K49" s="41" t="s">
        <v>5</v>
      </c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1"/>
      <c r="W49" s="16"/>
      <c r="X49" s="31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3"/>
    </row>
    <row r="50" spans="1:40" s="8" customFormat="1" ht="23.25" customHeight="1">
      <c r="A50" s="37" t="s">
        <v>53</v>
      </c>
      <c r="B50" s="38"/>
      <c r="C50" s="38"/>
      <c r="D50" s="38"/>
      <c r="E50" s="38"/>
      <c r="F50" s="38"/>
      <c r="G50" s="38"/>
      <c r="H50" s="38"/>
      <c r="I50" s="39"/>
      <c r="J50" s="9" t="s">
        <v>102</v>
      </c>
      <c r="K50" s="41" t="s">
        <v>5</v>
      </c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1">
        <v>20408.77</v>
      </c>
      <c r="W50" s="16">
        <v>24297.36</v>
      </c>
      <c r="X50" s="54" t="s">
        <v>138</v>
      </c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6"/>
    </row>
    <row r="51" spans="1:40" s="8" customFormat="1" ht="25.5" customHeight="1">
      <c r="A51" s="37" t="s">
        <v>54</v>
      </c>
      <c r="B51" s="38"/>
      <c r="C51" s="38"/>
      <c r="D51" s="38"/>
      <c r="E51" s="38"/>
      <c r="F51" s="38"/>
      <c r="G51" s="38"/>
      <c r="H51" s="38"/>
      <c r="I51" s="39"/>
      <c r="J51" s="9" t="s">
        <v>103</v>
      </c>
      <c r="K51" s="41" t="s">
        <v>5</v>
      </c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1">
        <v>13786.22</v>
      </c>
      <c r="W51" s="1">
        <v>13786.22</v>
      </c>
      <c r="X51" s="54" t="s">
        <v>133</v>
      </c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6"/>
    </row>
    <row r="52" spans="1:40" s="8" customFormat="1" ht="15.75" customHeight="1">
      <c r="A52" s="37" t="s">
        <v>58</v>
      </c>
      <c r="B52" s="38"/>
      <c r="C52" s="38"/>
      <c r="D52" s="38"/>
      <c r="E52" s="38"/>
      <c r="F52" s="38"/>
      <c r="G52" s="38"/>
      <c r="H52" s="38"/>
      <c r="I52" s="39"/>
      <c r="J52" s="9" t="s">
        <v>21</v>
      </c>
      <c r="K52" s="41" t="s">
        <v>5</v>
      </c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1">
        <v>4466.67</v>
      </c>
      <c r="W52" s="16">
        <v>16014</v>
      </c>
      <c r="X52" s="54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6"/>
    </row>
    <row r="53" spans="1:40" s="8" customFormat="1" ht="15" customHeight="1">
      <c r="A53" s="37" t="s">
        <v>104</v>
      </c>
      <c r="B53" s="38"/>
      <c r="C53" s="38"/>
      <c r="D53" s="38"/>
      <c r="E53" s="38"/>
      <c r="F53" s="38"/>
      <c r="G53" s="38"/>
      <c r="H53" s="38"/>
      <c r="I53" s="39"/>
      <c r="J53" s="9" t="s">
        <v>22</v>
      </c>
      <c r="K53" s="41" t="s">
        <v>5</v>
      </c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1">
        <v>6036.57</v>
      </c>
      <c r="W53" s="16">
        <v>6299.21</v>
      </c>
      <c r="X53" s="31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</row>
    <row r="54" spans="1:40" s="8" customFormat="1" ht="52.5" customHeight="1">
      <c r="A54" s="37" t="s">
        <v>105</v>
      </c>
      <c r="B54" s="38"/>
      <c r="C54" s="38"/>
      <c r="D54" s="38"/>
      <c r="E54" s="38"/>
      <c r="F54" s="38"/>
      <c r="G54" s="38"/>
      <c r="H54" s="38"/>
      <c r="I54" s="39"/>
      <c r="J54" s="9" t="s">
        <v>55</v>
      </c>
      <c r="K54" s="41" t="s">
        <v>5</v>
      </c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1">
        <v>9149.18</v>
      </c>
      <c r="W54" s="1">
        <v>9149.18</v>
      </c>
      <c r="X54" s="31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</row>
    <row r="55" spans="1:40" s="8" customFormat="1" ht="28.5" customHeight="1">
      <c r="A55" s="37" t="s">
        <v>106</v>
      </c>
      <c r="B55" s="38"/>
      <c r="C55" s="38"/>
      <c r="D55" s="38"/>
      <c r="E55" s="38"/>
      <c r="F55" s="38"/>
      <c r="G55" s="38"/>
      <c r="H55" s="38"/>
      <c r="I55" s="39"/>
      <c r="J55" s="9" t="s">
        <v>56</v>
      </c>
      <c r="K55" s="41" t="s">
        <v>57</v>
      </c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1">
        <v>117</v>
      </c>
      <c r="W55" s="1">
        <v>117</v>
      </c>
      <c r="X55" s="31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</row>
    <row r="56" spans="1:40" s="8" customFormat="1" ht="60" customHeight="1">
      <c r="A56" s="37" t="s">
        <v>107</v>
      </c>
      <c r="B56" s="38"/>
      <c r="C56" s="38"/>
      <c r="D56" s="38"/>
      <c r="E56" s="38"/>
      <c r="F56" s="38"/>
      <c r="G56" s="38"/>
      <c r="H56" s="38"/>
      <c r="I56" s="39"/>
      <c r="J56" s="11" t="s">
        <v>59</v>
      </c>
      <c r="K56" s="41" t="s">
        <v>5</v>
      </c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1"/>
      <c r="W56" s="16"/>
      <c r="X56" s="31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3"/>
    </row>
    <row r="57" spans="1:40" s="8" customFormat="1" ht="31.5" customHeight="1">
      <c r="A57" s="37" t="s">
        <v>108</v>
      </c>
      <c r="B57" s="38"/>
      <c r="C57" s="38"/>
      <c r="D57" s="38"/>
      <c r="E57" s="38"/>
      <c r="F57" s="38"/>
      <c r="G57" s="38"/>
      <c r="H57" s="38"/>
      <c r="I57" s="39"/>
      <c r="J57" s="9" t="s">
        <v>151</v>
      </c>
      <c r="K57" s="41" t="s">
        <v>5</v>
      </c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1"/>
      <c r="W57" s="16"/>
      <c r="X57" s="31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  <row r="58" spans="1:40" s="8" customFormat="1" ht="41.25" customHeight="1">
      <c r="A58" s="37" t="s">
        <v>15</v>
      </c>
      <c r="B58" s="38"/>
      <c r="C58" s="38"/>
      <c r="D58" s="38"/>
      <c r="E58" s="38"/>
      <c r="F58" s="38"/>
      <c r="G58" s="38"/>
      <c r="H58" s="38"/>
      <c r="I58" s="39"/>
      <c r="J58" s="9" t="s">
        <v>23</v>
      </c>
      <c r="K58" s="41" t="s">
        <v>5</v>
      </c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1">
        <v>5343.09</v>
      </c>
      <c r="W58" s="1">
        <v>5343.09</v>
      </c>
      <c r="X58" s="31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</row>
    <row r="59" spans="1:40" s="8" customFormat="1" ht="31.5" customHeight="1">
      <c r="A59" s="37" t="s">
        <v>16</v>
      </c>
      <c r="B59" s="38"/>
      <c r="C59" s="38"/>
      <c r="D59" s="38"/>
      <c r="E59" s="38"/>
      <c r="F59" s="38"/>
      <c r="G59" s="38"/>
      <c r="H59" s="38"/>
      <c r="I59" s="39"/>
      <c r="J59" s="9" t="s">
        <v>60</v>
      </c>
      <c r="K59" s="41" t="s">
        <v>5</v>
      </c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1"/>
      <c r="W59" s="16"/>
      <c r="X59" s="31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3"/>
    </row>
    <row r="60" spans="1:40" s="8" customFormat="1" ht="30" customHeight="1">
      <c r="A60" s="37" t="s">
        <v>17</v>
      </c>
      <c r="B60" s="38"/>
      <c r="C60" s="38"/>
      <c r="D60" s="38"/>
      <c r="E60" s="38"/>
      <c r="F60" s="38"/>
      <c r="G60" s="38"/>
      <c r="H60" s="38"/>
      <c r="I60" s="39"/>
      <c r="J60" s="9" t="s">
        <v>61</v>
      </c>
      <c r="K60" s="41" t="s">
        <v>5</v>
      </c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1">
        <v>81498.79</v>
      </c>
      <c r="W60" s="16">
        <v>62407.53</v>
      </c>
      <c r="X60" s="31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3"/>
    </row>
    <row r="61" spans="1:40" s="8" customFormat="1" ht="24.75" customHeight="1">
      <c r="A61" s="37" t="s">
        <v>7</v>
      </c>
      <c r="B61" s="38"/>
      <c r="C61" s="38"/>
      <c r="D61" s="38"/>
      <c r="E61" s="38"/>
      <c r="F61" s="38"/>
      <c r="G61" s="38"/>
      <c r="H61" s="38"/>
      <c r="I61" s="39"/>
      <c r="J61" s="9" t="s">
        <v>109</v>
      </c>
      <c r="K61" s="41" t="s">
        <v>62</v>
      </c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1">
        <v>25</v>
      </c>
      <c r="W61" s="16">
        <v>18.62375</v>
      </c>
      <c r="X61" s="31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</row>
    <row r="62" spans="1:40" s="8" customFormat="1" ht="55.5" customHeight="1">
      <c r="A62" s="37" t="s">
        <v>43</v>
      </c>
      <c r="B62" s="38"/>
      <c r="C62" s="38"/>
      <c r="D62" s="38"/>
      <c r="E62" s="38"/>
      <c r="F62" s="38"/>
      <c r="G62" s="38"/>
      <c r="H62" s="38"/>
      <c r="I62" s="39"/>
      <c r="J62" s="9" t="s">
        <v>110</v>
      </c>
      <c r="K62" s="41" t="s">
        <v>5</v>
      </c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1">
        <f>V60/V61</f>
        <v>3259.9516</v>
      </c>
      <c r="W62" s="16">
        <f>W60/W61</f>
        <v>3350.964762735754</v>
      </c>
      <c r="X62" s="31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3"/>
    </row>
    <row r="63" spans="1:40" s="8" customFormat="1" ht="54" customHeight="1">
      <c r="A63" s="37" t="s">
        <v>24</v>
      </c>
      <c r="B63" s="38"/>
      <c r="C63" s="38"/>
      <c r="D63" s="38"/>
      <c r="E63" s="38"/>
      <c r="F63" s="38"/>
      <c r="G63" s="38"/>
      <c r="H63" s="38"/>
      <c r="I63" s="39"/>
      <c r="J63" s="9" t="s">
        <v>64</v>
      </c>
      <c r="K63" s="41" t="s">
        <v>34</v>
      </c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1" t="s">
        <v>34</v>
      </c>
      <c r="W63" s="16" t="s">
        <v>34</v>
      </c>
      <c r="X63" s="31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3"/>
    </row>
    <row r="64" spans="1:40" s="8" customFormat="1" ht="18.75" customHeight="1">
      <c r="A64" s="37" t="s">
        <v>6</v>
      </c>
      <c r="B64" s="38"/>
      <c r="C64" s="38"/>
      <c r="D64" s="38"/>
      <c r="E64" s="38"/>
      <c r="F64" s="38"/>
      <c r="G64" s="38"/>
      <c r="H64" s="38"/>
      <c r="I64" s="39"/>
      <c r="J64" s="9" t="s">
        <v>65</v>
      </c>
      <c r="K64" s="41" t="s">
        <v>66</v>
      </c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1">
        <v>15304</v>
      </c>
      <c r="W64" s="16">
        <v>15426</v>
      </c>
      <c r="X64" s="34" t="s">
        <v>34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6"/>
    </row>
    <row r="65" spans="1:40" s="8" customFormat="1" ht="17.25" customHeight="1">
      <c r="A65" s="37" t="s">
        <v>67</v>
      </c>
      <c r="B65" s="38"/>
      <c r="C65" s="38"/>
      <c r="D65" s="38"/>
      <c r="E65" s="38"/>
      <c r="F65" s="38"/>
      <c r="G65" s="38"/>
      <c r="H65" s="38"/>
      <c r="I65" s="39"/>
      <c r="J65" s="9" t="s">
        <v>68</v>
      </c>
      <c r="K65" s="41" t="s">
        <v>69</v>
      </c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1">
        <f>V66</f>
        <v>128.08</v>
      </c>
      <c r="W65" s="16">
        <f>W66</f>
        <v>132.48</v>
      </c>
      <c r="X65" s="31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3"/>
    </row>
    <row r="66" spans="1:40" s="8" customFormat="1" ht="28.5" customHeight="1">
      <c r="A66" s="37" t="s">
        <v>146</v>
      </c>
      <c r="B66" s="38"/>
      <c r="C66" s="38"/>
      <c r="D66" s="38"/>
      <c r="E66" s="38"/>
      <c r="F66" s="38"/>
      <c r="G66" s="38"/>
      <c r="H66" s="38"/>
      <c r="I66" s="39"/>
      <c r="J66" s="9" t="s">
        <v>115</v>
      </c>
      <c r="K66" s="41" t="s">
        <v>69</v>
      </c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1">
        <v>128.08</v>
      </c>
      <c r="W66" s="16">
        <v>132.48</v>
      </c>
      <c r="X66" s="31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3"/>
    </row>
    <row r="67" spans="1:41" s="8" customFormat="1" ht="30" customHeight="1">
      <c r="A67" s="37" t="s">
        <v>70</v>
      </c>
      <c r="B67" s="38"/>
      <c r="C67" s="38"/>
      <c r="D67" s="38"/>
      <c r="E67" s="38"/>
      <c r="F67" s="38"/>
      <c r="G67" s="38"/>
      <c r="H67" s="38"/>
      <c r="I67" s="39"/>
      <c r="J67" s="9" t="s">
        <v>71</v>
      </c>
      <c r="K67" s="41" t="s">
        <v>72</v>
      </c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1">
        <f>V68+V69+V70</f>
        <v>1879.4700000000003</v>
      </c>
      <c r="W67" s="16">
        <f>W68+W69+W70</f>
        <v>1881.59</v>
      </c>
      <c r="X67" s="31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3"/>
      <c r="AO67" s="10"/>
    </row>
    <row r="68" spans="1:40" s="8" customFormat="1" ht="30" customHeight="1">
      <c r="A68" s="37" t="s">
        <v>142</v>
      </c>
      <c r="B68" s="38"/>
      <c r="C68" s="38"/>
      <c r="D68" s="38"/>
      <c r="E68" s="38"/>
      <c r="F68" s="38"/>
      <c r="G68" s="38"/>
      <c r="H68" s="38"/>
      <c r="I68" s="39"/>
      <c r="J68" s="9" t="s">
        <v>145</v>
      </c>
      <c r="K68" s="41" t="s">
        <v>72</v>
      </c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1"/>
      <c r="W68" s="16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4"/>
    </row>
    <row r="69" spans="1:40" s="8" customFormat="1" ht="30" customHeight="1">
      <c r="A69" s="37" t="s">
        <v>143</v>
      </c>
      <c r="B69" s="38"/>
      <c r="C69" s="38"/>
      <c r="D69" s="38"/>
      <c r="E69" s="38"/>
      <c r="F69" s="38"/>
      <c r="G69" s="38"/>
      <c r="H69" s="38"/>
      <c r="I69" s="39"/>
      <c r="J69" s="9" t="s">
        <v>131</v>
      </c>
      <c r="K69" s="41" t="s">
        <v>72</v>
      </c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1">
        <v>763.07</v>
      </c>
      <c r="W69" s="16">
        <v>758.52</v>
      </c>
      <c r="X69" s="31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3"/>
    </row>
    <row r="70" spans="1:40" s="8" customFormat="1" ht="30" customHeight="1">
      <c r="A70" s="37" t="s">
        <v>144</v>
      </c>
      <c r="B70" s="38"/>
      <c r="C70" s="38"/>
      <c r="D70" s="38"/>
      <c r="E70" s="38"/>
      <c r="F70" s="38"/>
      <c r="G70" s="38"/>
      <c r="H70" s="38"/>
      <c r="I70" s="39"/>
      <c r="J70" s="9" t="s">
        <v>132</v>
      </c>
      <c r="K70" s="41" t="s">
        <v>72</v>
      </c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1">
        <v>1116.4</v>
      </c>
      <c r="W70" s="16">
        <v>1123.07</v>
      </c>
      <c r="X70" s="31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3"/>
    </row>
    <row r="71" spans="1:41" s="8" customFormat="1" ht="21" customHeight="1">
      <c r="A71" s="37" t="s">
        <v>73</v>
      </c>
      <c r="B71" s="38"/>
      <c r="C71" s="38"/>
      <c r="D71" s="38"/>
      <c r="E71" s="38"/>
      <c r="F71" s="38"/>
      <c r="G71" s="38"/>
      <c r="H71" s="38"/>
      <c r="I71" s="39"/>
      <c r="J71" s="9" t="s">
        <v>74</v>
      </c>
      <c r="K71" s="41" t="s">
        <v>72</v>
      </c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1">
        <f>V72</f>
        <v>2305.2</v>
      </c>
      <c r="W71" s="16">
        <f>W72</f>
        <v>2397.3</v>
      </c>
      <c r="X71" s="31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3"/>
      <c r="AO71" s="10"/>
    </row>
    <row r="72" spans="1:42" s="8" customFormat="1" ht="30" customHeight="1">
      <c r="A72" s="37" t="s">
        <v>141</v>
      </c>
      <c r="B72" s="38"/>
      <c r="C72" s="38"/>
      <c r="D72" s="38"/>
      <c r="E72" s="38"/>
      <c r="F72" s="38"/>
      <c r="G72" s="38"/>
      <c r="H72" s="38"/>
      <c r="I72" s="39"/>
      <c r="J72" s="9" t="s">
        <v>149</v>
      </c>
      <c r="K72" s="41" t="s">
        <v>72</v>
      </c>
      <c r="L72" s="42"/>
      <c r="M72" s="42"/>
      <c r="N72" s="42"/>
      <c r="O72" s="42"/>
      <c r="P72" s="42"/>
      <c r="Q72" s="42"/>
      <c r="R72" s="42"/>
      <c r="S72" s="42"/>
      <c r="T72" s="42"/>
      <c r="U72" s="43"/>
      <c r="V72" s="1">
        <f>4184.67-V67</f>
        <v>2305.2</v>
      </c>
      <c r="W72" s="16">
        <v>2397.3</v>
      </c>
      <c r="X72" s="31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3"/>
      <c r="AO72" s="10"/>
      <c r="AP72" s="10"/>
    </row>
    <row r="73" spans="1:40" s="8" customFormat="1" ht="13.5">
      <c r="A73" s="17" t="s">
        <v>25</v>
      </c>
      <c r="B73" s="23"/>
      <c r="C73" s="23"/>
      <c r="D73" s="23"/>
      <c r="E73" s="23"/>
      <c r="F73" s="23"/>
      <c r="G73" s="23"/>
      <c r="H73" s="23"/>
      <c r="I73" s="24"/>
      <c r="J73" s="23"/>
      <c r="K73" s="17" t="s">
        <v>32</v>
      </c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28" t="s">
        <v>0</v>
      </c>
      <c r="W73" s="29"/>
      <c r="X73" s="17" t="s">
        <v>3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</row>
    <row r="74" spans="1:40" s="8" customFormat="1" ht="13.5">
      <c r="A74" s="25"/>
      <c r="B74" s="26"/>
      <c r="C74" s="26"/>
      <c r="D74" s="26"/>
      <c r="E74" s="26"/>
      <c r="F74" s="26"/>
      <c r="G74" s="26"/>
      <c r="H74" s="26"/>
      <c r="I74" s="27"/>
      <c r="J74" s="26"/>
      <c r="K74" s="25"/>
      <c r="L74" s="26"/>
      <c r="M74" s="26"/>
      <c r="N74" s="26"/>
      <c r="O74" s="26"/>
      <c r="P74" s="26"/>
      <c r="Q74" s="26"/>
      <c r="R74" s="26"/>
      <c r="S74" s="26"/>
      <c r="T74" s="26"/>
      <c r="U74" s="27"/>
      <c r="V74" s="1" t="s">
        <v>1</v>
      </c>
      <c r="W74" s="1" t="s">
        <v>2</v>
      </c>
      <c r="X74" s="20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2"/>
    </row>
    <row r="75" spans="1:41" s="8" customFormat="1" ht="21" customHeight="1">
      <c r="A75" s="37" t="s">
        <v>75</v>
      </c>
      <c r="B75" s="38"/>
      <c r="C75" s="38"/>
      <c r="D75" s="38"/>
      <c r="E75" s="38"/>
      <c r="F75" s="38"/>
      <c r="G75" s="38"/>
      <c r="H75" s="38"/>
      <c r="I75" s="39"/>
      <c r="J75" s="9" t="s">
        <v>76</v>
      </c>
      <c r="K75" s="41" t="s">
        <v>77</v>
      </c>
      <c r="L75" s="42"/>
      <c r="M75" s="42"/>
      <c r="N75" s="42"/>
      <c r="O75" s="42"/>
      <c r="P75" s="42"/>
      <c r="Q75" s="42"/>
      <c r="R75" s="42"/>
      <c r="S75" s="42"/>
      <c r="T75" s="42"/>
      <c r="U75" s="43"/>
      <c r="V75" s="1">
        <f>V76+V77</f>
        <v>805.55</v>
      </c>
      <c r="W75" s="16">
        <f>W76+W77</f>
        <v>807.54</v>
      </c>
      <c r="X75" s="31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3"/>
      <c r="AO75" s="10"/>
    </row>
    <row r="76" spans="1:40" s="8" customFormat="1" ht="28.5" customHeight="1">
      <c r="A76" s="37" t="s">
        <v>147</v>
      </c>
      <c r="B76" s="38"/>
      <c r="C76" s="38"/>
      <c r="D76" s="38"/>
      <c r="E76" s="38"/>
      <c r="F76" s="38"/>
      <c r="G76" s="38"/>
      <c r="H76" s="38"/>
      <c r="I76" s="39"/>
      <c r="J76" s="9" t="s">
        <v>114</v>
      </c>
      <c r="K76" s="41" t="s">
        <v>77</v>
      </c>
      <c r="L76" s="42"/>
      <c r="M76" s="42"/>
      <c r="N76" s="42"/>
      <c r="O76" s="42"/>
      <c r="P76" s="42"/>
      <c r="Q76" s="42"/>
      <c r="R76" s="42"/>
      <c r="S76" s="42"/>
      <c r="T76" s="42"/>
      <c r="U76" s="43"/>
      <c r="V76" s="1">
        <v>262.04</v>
      </c>
      <c r="W76" s="16">
        <v>260.79</v>
      </c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3"/>
    </row>
    <row r="77" spans="1:40" s="8" customFormat="1" ht="30" customHeight="1">
      <c r="A77" s="37" t="s">
        <v>148</v>
      </c>
      <c r="B77" s="38"/>
      <c r="C77" s="38"/>
      <c r="D77" s="38"/>
      <c r="E77" s="38"/>
      <c r="F77" s="38"/>
      <c r="G77" s="38"/>
      <c r="H77" s="38"/>
      <c r="I77" s="39"/>
      <c r="J77" s="9" t="s">
        <v>113</v>
      </c>
      <c r="K77" s="41"/>
      <c r="L77" s="42"/>
      <c r="M77" s="42"/>
      <c r="N77" s="42"/>
      <c r="O77" s="42"/>
      <c r="P77" s="42"/>
      <c r="Q77" s="42"/>
      <c r="R77" s="42"/>
      <c r="S77" s="42"/>
      <c r="T77" s="42"/>
      <c r="U77" s="43"/>
      <c r="V77" s="1">
        <v>543.51</v>
      </c>
      <c r="W77" s="16">
        <v>546.75</v>
      </c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3"/>
    </row>
    <row r="78" spans="1:40" s="8" customFormat="1" ht="18" customHeight="1">
      <c r="A78" s="37" t="s">
        <v>78</v>
      </c>
      <c r="B78" s="38"/>
      <c r="C78" s="38"/>
      <c r="D78" s="38"/>
      <c r="E78" s="38"/>
      <c r="F78" s="38"/>
      <c r="G78" s="38"/>
      <c r="H78" s="38"/>
      <c r="I78" s="39"/>
      <c r="J78" s="9" t="s">
        <v>79</v>
      </c>
      <c r="K78" s="41" t="s">
        <v>63</v>
      </c>
      <c r="L78" s="42"/>
      <c r="M78" s="42"/>
      <c r="N78" s="42"/>
      <c r="O78" s="42"/>
      <c r="P78" s="42"/>
      <c r="Q78" s="42"/>
      <c r="R78" s="42"/>
      <c r="S78" s="42"/>
      <c r="T78" s="42"/>
      <c r="U78" s="43"/>
      <c r="V78" s="1">
        <v>0.557122</v>
      </c>
      <c r="W78" s="16">
        <v>0.55595</v>
      </c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3"/>
    </row>
    <row r="79" spans="1:40" s="8" customFormat="1" ht="30.75" customHeight="1">
      <c r="A79" s="37" t="s">
        <v>80</v>
      </c>
      <c r="B79" s="38"/>
      <c r="C79" s="38"/>
      <c r="D79" s="38"/>
      <c r="E79" s="38"/>
      <c r="F79" s="38"/>
      <c r="G79" s="38"/>
      <c r="H79" s="38"/>
      <c r="I79" s="39"/>
      <c r="J79" s="9" t="s">
        <v>81</v>
      </c>
      <c r="K79" s="41" t="s">
        <v>5</v>
      </c>
      <c r="L79" s="42"/>
      <c r="M79" s="42"/>
      <c r="N79" s="42"/>
      <c r="O79" s="42"/>
      <c r="P79" s="42"/>
      <c r="Q79" s="42"/>
      <c r="R79" s="42"/>
      <c r="S79" s="42"/>
      <c r="T79" s="42"/>
      <c r="U79" s="43"/>
      <c r="V79" s="1">
        <v>13786.22</v>
      </c>
      <c r="W79" s="16">
        <f>34093.881+9552.77</f>
        <v>43646.651</v>
      </c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3"/>
    </row>
    <row r="80" spans="1:40" s="8" customFormat="1" ht="24.75" customHeight="1">
      <c r="A80" s="37" t="s">
        <v>82</v>
      </c>
      <c r="B80" s="38"/>
      <c r="C80" s="38"/>
      <c r="D80" s="38"/>
      <c r="E80" s="38"/>
      <c r="F80" s="38"/>
      <c r="G80" s="38"/>
      <c r="H80" s="38"/>
      <c r="I80" s="39"/>
      <c r="J80" s="9" t="s">
        <v>83</v>
      </c>
      <c r="K80" s="41" t="s">
        <v>5</v>
      </c>
      <c r="L80" s="42"/>
      <c r="M80" s="42"/>
      <c r="N80" s="42"/>
      <c r="O80" s="42"/>
      <c r="P80" s="42"/>
      <c r="Q80" s="42"/>
      <c r="R80" s="42"/>
      <c r="S80" s="42"/>
      <c r="T80" s="42"/>
      <c r="U80" s="43"/>
      <c r="V80" s="1"/>
      <c r="W80" s="16">
        <v>9552.769000000002</v>
      </c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3"/>
    </row>
    <row r="81" spans="1:40" s="8" customFormat="1" ht="42" customHeight="1">
      <c r="A81" s="37" t="s">
        <v>84</v>
      </c>
      <c r="B81" s="38"/>
      <c r="C81" s="38"/>
      <c r="D81" s="38"/>
      <c r="E81" s="38"/>
      <c r="F81" s="38"/>
      <c r="G81" s="38"/>
      <c r="H81" s="38"/>
      <c r="I81" s="39"/>
      <c r="J81" s="9" t="s">
        <v>85</v>
      </c>
      <c r="K81" s="41" t="s">
        <v>63</v>
      </c>
      <c r="L81" s="42"/>
      <c r="M81" s="42"/>
      <c r="N81" s="42"/>
      <c r="O81" s="42"/>
      <c r="P81" s="42"/>
      <c r="Q81" s="42"/>
      <c r="R81" s="42"/>
      <c r="S81" s="42"/>
      <c r="T81" s="42"/>
      <c r="U81" s="43"/>
      <c r="V81" s="1"/>
      <c r="W81" s="16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3"/>
    </row>
    <row r="82" spans="1:40" s="8" customFormat="1" ht="45" customHeight="1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34" t="s">
        <v>34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6"/>
    </row>
    <row r="83" spans="1:23" ht="15" customHeight="1" hidden="1">
      <c r="A83" s="2"/>
      <c r="B83" s="2"/>
      <c r="C83" s="2"/>
      <c r="D83" s="2"/>
      <c r="E83" s="2"/>
      <c r="F83" s="2"/>
      <c r="G83" s="2" t="s">
        <v>18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3"/>
    </row>
    <row r="84" spans="1:40" s="2" customFormat="1" ht="63" customHeight="1" hidden="1">
      <c r="A84" s="44" t="s">
        <v>86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s="2" customFormat="1" ht="68.25" customHeight="1" hidden="1">
      <c r="A85" s="44" t="s">
        <v>87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s="2" customFormat="1" ht="25.5" customHeight="1" hidden="1">
      <c r="A86" s="44" t="s">
        <v>111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s="2" customFormat="1" ht="25.5" customHeight="1" hidden="1">
      <c r="A87" s="44" t="s">
        <v>88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s="2" customFormat="1" ht="25.5" customHeight="1" hidden="1">
      <c r="A88" s="44" t="s">
        <v>89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s="2" customFormat="1" ht="4.5" customHeight="1" hidden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</row>
    <row r="90" ht="3" customHeight="1" hidden="1"/>
    <row r="91" ht="15" customHeight="1" hidden="1"/>
    <row r="92" ht="30.75" customHeight="1" hidden="1"/>
    <row r="93" spans="1:40" ht="15" customHeight="1" hidden="1">
      <c r="A93" s="30" t="s">
        <v>134</v>
      </c>
      <c r="B93" s="30"/>
      <c r="C93" s="30"/>
      <c r="D93" s="30"/>
      <c r="E93" s="30"/>
      <c r="F93" s="30"/>
      <c r="G93" s="30"/>
      <c r="H93" s="30"/>
      <c r="I93" s="30"/>
      <c r="J93" s="30"/>
      <c r="V93" s="60" t="s">
        <v>139</v>
      </c>
      <c r="W93" s="60"/>
      <c r="AN93" s="4" t="s">
        <v>136</v>
      </c>
    </row>
    <row r="94" spans="22:23" ht="15" customHeight="1" hidden="1">
      <c r="V94" s="15"/>
      <c r="W94" s="15"/>
    </row>
    <row r="95" spans="22:23" ht="43.5" customHeight="1" hidden="1">
      <c r="V95" s="15"/>
      <c r="W95" s="15"/>
    </row>
    <row r="96" spans="1:40" ht="15" customHeight="1" hidden="1">
      <c r="A96" s="30" t="s">
        <v>135</v>
      </c>
      <c r="B96" s="30"/>
      <c r="C96" s="30"/>
      <c r="D96" s="30"/>
      <c r="E96" s="30"/>
      <c r="F96" s="30"/>
      <c r="G96" s="30"/>
      <c r="H96" s="30"/>
      <c r="I96" s="30"/>
      <c r="J96" s="30"/>
      <c r="V96" s="60" t="s">
        <v>137</v>
      </c>
      <c r="W96" s="60"/>
      <c r="AN96" s="4" t="s">
        <v>137</v>
      </c>
    </row>
  </sheetData>
  <sheetProtection/>
  <mergeCells count="217">
    <mergeCell ref="V93:W93"/>
    <mergeCell ref="V96:W96"/>
    <mergeCell ref="X70:AN70"/>
    <mergeCell ref="J10:P10"/>
    <mergeCell ref="X13:AN14"/>
    <mergeCell ref="X17:AN17"/>
    <mergeCell ref="X19:AN19"/>
    <mergeCell ref="X28:AN28"/>
    <mergeCell ref="K70:U70"/>
    <mergeCell ref="K16:U16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A15:I15"/>
    <mergeCell ref="K15:U15"/>
    <mergeCell ref="X15:AN15"/>
    <mergeCell ref="K13:U14"/>
    <mergeCell ref="V13:W13"/>
    <mergeCell ref="A18:I18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X22:AN22"/>
    <mergeCell ref="A23:I23"/>
    <mergeCell ref="K23:U23"/>
    <mergeCell ref="X23:AN23"/>
    <mergeCell ref="A22:I22"/>
    <mergeCell ref="K22:U22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44:AN44"/>
    <mergeCell ref="A46:I46"/>
    <mergeCell ref="A49:I49"/>
    <mergeCell ref="K49:U49"/>
    <mergeCell ref="X45:AN45"/>
    <mergeCell ref="X46:AN46"/>
    <mergeCell ref="A47:I48"/>
    <mergeCell ref="J47:J48"/>
    <mergeCell ref="K47:U48"/>
    <mergeCell ref="V47:W47"/>
    <mergeCell ref="X56:AN56"/>
    <mergeCell ref="A54:I54"/>
    <mergeCell ref="K54:U54"/>
    <mergeCell ref="K51:U51"/>
    <mergeCell ref="A52:I52"/>
    <mergeCell ref="X51:AN51"/>
    <mergeCell ref="X52:AN52"/>
    <mergeCell ref="K52:U52"/>
    <mergeCell ref="K56:U56"/>
    <mergeCell ref="K55:U55"/>
    <mergeCell ref="A58:I58"/>
    <mergeCell ref="K58:U58"/>
    <mergeCell ref="X53:AN53"/>
    <mergeCell ref="A55:I55"/>
    <mergeCell ref="A56:I56"/>
    <mergeCell ref="K59:U59"/>
    <mergeCell ref="X58:AN58"/>
    <mergeCell ref="X54:AN54"/>
    <mergeCell ref="X55:AN55"/>
    <mergeCell ref="X57:AN57"/>
    <mergeCell ref="A61:I61"/>
    <mergeCell ref="K61:U61"/>
    <mergeCell ref="X60:AN60"/>
    <mergeCell ref="X61:AN61"/>
    <mergeCell ref="A59:I59"/>
    <mergeCell ref="A60:I60"/>
    <mergeCell ref="K60:U60"/>
    <mergeCell ref="X59:AN59"/>
    <mergeCell ref="X62:AN62"/>
    <mergeCell ref="X63:AN63"/>
    <mergeCell ref="A63:I63"/>
    <mergeCell ref="K63:U63"/>
    <mergeCell ref="A62:I62"/>
    <mergeCell ref="K62:U62"/>
    <mergeCell ref="A67:I67"/>
    <mergeCell ref="K67:U67"/>
    <mergeCell ref="K66:U66"/>
    <mergeCell ref="X65:AN65"/>
    <mergeCell ref="X66:AN66"/>
    <mergeCell ref="A64:I64"/>
    <mergeCell ref="K64:U64"/>
    <mergeCell ref="X67:AN67"/>
    <mergeCell ref="X75:AN75"/>
    <mergeCell ref="A71:I71"/>
    <mergeCell ref="K71:U71"/>
    <mergeCell ref="X69:AN69"/>
    <mergeCell ref="A65:I65"/>
    <mergeCell ref="K65:U65"/>
    <mergeCell ref="A69:I69"/>
    <mergeCell ref="K68:U68"/>
    <mergeCell ref="A70:I70"/>
    <mergeCell ref="A66:I66"/>
    <mergeCell ref="X76:AN76"/>
    <mergeCell ref="A77:I77"/>
    <mergeCell ref="K77:U77"/>
    <mergeCell ref="A76:I76"/>
    <mergeCell ref="K76:U76"/>
    <mergeCell ref="X77:AN77"/>
    <mergeCell ref="X79:AN79"/>
    <mergeCell ref="X81:AN81"/>
    <mergeCell ref="X80:AN80"/>
    <mergeCell ref="X78:AN78"/>
    <mergeCell ref="A78:I78"/>
    <mergeCell ref="A30:I30"/>
    <mergeCell ref="K30:U30"/>
    <mergeCell ref="K32:U32"/>
    <mergeCell ref="A37:I37"/>
    <mergeCell ref="A35:I35"/>
    <mergeCell ref="A31:I31"/>
    <mergeCell ref="K31:U31"/>
    <mergeCell ref="A33:I33"/>
    <mergeCell ref="K33:U33"/>
    <mergeCell ref="A32:I32"/>
    <mergeCell ref="A57:I57"/>
    <mergeCell ref="K57:U57"/>
    <mergeCell ref="K53:U53"/>
    <mergeCell ref="K46:U46"/>
    <mergeCell ref="A34:I34"/>
    <mergeCell ref="A81:I81"/>
    <mergeCell ref="K81:U81"/>
    <mergeCell ref="A75:I75"/>
    <mergeCell ref="K75:U75"/>
    <mergeCell ref="K72:U72"/>
    <mergeCell ref="K78:U78"/>
    <mergeCell ref="A72:I72"/>
    <mergeCell ref="K38:U38"/>
    <mergeCell ref="X36:AN36"/>
    <mergeCell ref="K34:U34"/>
    <mergeCell ref="A38:I38"/>
    <mergeCell ref="K42:U42"/>
    <mergeCell ref="A53:I53"/>
    <mergeCell ref="X49:AN49"/>
    <mergeCell ref="A45:I45"/>
    <mergeCell ref="K45:U45"/>
    <mergeCell ref="X50:AN50"/>
    <mergeCell ref="X30:AN32"/>
    <mergeCell ref="A84:AN84"/>
    <mergeCell ref="A85:AN85"/>
    <mergeCell ref="A86:AN86"/>
    <mergeCell ref="K80:U80"/>
    <mergeCell ref="K79:U79"/>
    <mergeCell ref="X38:AN38"/>
    <mergeCell ref="A36:I36"/>
    <mergeCell ref="K36:U36"/>
    <mergeCell ref="X37:AN37"/>
    <mergeCell ref="A87:AN87"/>
    <mergeCell ref="A88:AN88"/>
    <mergeCell ref="K35:U35"/>
    <mergeCell ref="A50:I50"/>
    <mergeCell ref="K50:U50"/>
    <mergeCell ref="A51:I51"/>
    <mergeCell ref="K37:U37"/>
    <mergeCell ref="A40:I40"/>
    <mergeCell ref="A44:I44"/>
    <mergeCell ref="K44:U44"/>
    <mergeCell ref="A93:J93"/>
    <mergeCell ref="A96:J96"/>
    <mergeCell ref="X39:AN39"/>
    <mergeCell ref="X82:AN82"/>
    <mergeCell ref="A79:I79"/>
    <mergeCell ref="A80:I80"/>
    <mergeCell ref="A89:AN89"/>
    <mergeCell ref="A68:I68"/>
    <mergeCell ref="A39:I39"/>
    <mergeCell ref="K39:U39"/>
    <mergeCell ref="X47:AN48"/>
    <mergeCell ref="A73:I74"/>
    <mergeCell ref="J73:J74"/>
    <mergeCell ref="K73:U74"/>
    <mergeCell ref="V73:W73"/>
    <mergeCell ref="X73:AN74"/>
    <mergeCell ref="X71:AN71"/>
    <mergeCell ref="X72:AN72"/>
    <mergeCell ref="K69:U69"/>
    <mergeCell ref="X64:AN64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Лариса</cp:lastModifiedBy>
  <cp:lastPrinted>2018-12-29T07:38:34Z</cp:lastPrinted>
  <dcterms:created xsi:type="dcterms:W3CDTF">2010-05-19T10:50:44Z</dcterms:created>
  <dcterms:modified xsi:type="dcterms:W3CDTF">2020-03-30T12:25:54Z</dcterms:modified>
  <cp:category/>
  <cp:version/>
  <cp:contentType/>
  <cp:contentStatus/>
</cp:coreProperties>
</file>