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бщий 2016г." sheetId="1" r:id="rId1"/>
  </sheets>
  <definedNames>
    <definedName name="_xlnm.Print_Area" localSheetId="0">'Общий 2016г.'!$A$1:$K$473</definedName>
  </definedNames>
  <calcPr calcId="152511" calcOnSave="0"/>
</workbook>
</file>

<file path=xl/calcChain.xml><?xml version="1.0" encoding="utf-8"?>
<calcChain xmlns="http://schemas.openxmlformats.org/spreadsheetml/2006/main">
  <c r="F425" i="1" l="1"/>
  <c r="F424" i="1"/>
  <c r="H451" i="1"/>
  <c r="G451" i="1"/>
  <c r="H421" i="1"/>
  <c r="G421" i="1"/>
  <c r="F451" i="1"/>
  <c r="F421" i="1"/>
  <c r="F454" i="1" s="1"/>
  <c r="F423" i="1"/>
  <c r="F422" i="1"/>
  <c r="F453" i="1"/>
  <c r="F452" i="1"/>
  <c r="F459" i="1" s="1"/>
  <c r="F374" i="1" l="1"/>
  <c r="F458" i="1" s="1"/>
  <c r="F373" i="1"/>
  <c r="F457" i="1" s="1"/>
  <c r="F372" i="1"/>
  <c r="F456" i="1" s="1"/>
  <c r="F371" i="1"/>
  <c r="F455" i="1" s="1"/>
  <c r="F375" i="1" l="1"/>
  <c r="F460" i="1" s="1"/>
  <c r="H371" i="1"/>
  <c r="H454" i="1" s="1"/>
  <c r="G371" i="1"/>
  <c r="G454" i="1" s="1"/>
  <c r="F332" i="1" l="1"/>
  <c r="F331" i="1"/>
  <c r="H331" i="1" l="1"/>
  <c r="G331" i="1"/>
  <c r="H317" i="1" l="1"/>
  <c r="G317" i="1"/>
  <c r="F321" i="1"/>
  <c r="F320" i="1" l="1"/>
  <c r="F319" i="1"/>
  <c r="F318" i="1"/>
  <c r="F317" i="1"/>
  <c r="F189" i="1" l="1"/>
  <c r="F188" i="1"/>
  <c r="G188" i="1"/>
  <c r="H133" i="1"/>
  <c r="G133" i="1"/>
  <c r="H104" i="1"/>
  <c r="G104" i="1"/>
  <c r="F106" i="1"/>
  <c r="F194" i="1" s="1"/>
  <c r="F105" i="1"/>
  <c r="F104" i="1"/>
  <c r="F45" i="1"/>
  <c r="F86" i="1" s="1"/>
  <c r="F44" i="1"/>
  <c r="F85" i="1" s="1"/>
  <c r="F43" i="1"/>
  <c r="F42" i="1"/>
  <c r="F83" i="1" s="1"/>
  <c r="H79" i="1"/>
  <c r="G79" i="1"/>
  <c r="H59" i="1"/>
  <c r="G59" i="1"/>
  <c r="H42" i="1"/>
  <c r="G42" i="1"/>
  <c r="H82" i="1" l="1"/>
  <c r="G82" i="1"/>
  <c r="F193" i="1"/>
  <c r="G263" i="1"/>
  <c r="F266" i="1"/>
  <c r="F336" i="1" s="1"/>
  <c r="F265" i="1"/>
  <c r="F335" i="1" s="1"/>
  <c r="F264" i="1"/>
  <c r="F334" i="1" s="1"/>
  <c r="F263" i="1"/>
  <c r="F333" i="1" s="1"/>
  <c r="F267" i="1"/>
  <c r="F337" i="1" s="1"/>
  <c r="H263" i="1" l="1"/>
  <c r="G192" i="1" l="1"/>
  <c r="H188" i="1" l="1"/>
  <c r="F190" i="1"/>
  <c r="F134" i="1" l="1"/>
  <c r="F195" i="1" s="1"/>
  <c r="F133" i="1"/>
  <c r="F192" i="1" s="1"/>
  <c r="F60" i="1" l="1"/>
  <c r="F82" i="1" s="1"/>
  <c r="F59" i="1"/>
  <c r="F84" i="1" s="1"/>
  <c r="H333" i="1" l="1"/>
  <c r="G333" i="1"/>
  <c r="H192" i="1" l="1"/>
  <c r="H461" i="1" l="1"/>
  <c r="G461" i="1" l="1"/>
</calcChain>
</file>

<file path=xl/sharedStrings.xml><?xml version="1.0" encoding="utf-8"?>
<sst xmlns="http://schemas.openxmlformats.org/spreadsheetml/2006/main" count="1343" uniqueCount="620">
  <si>
    <t>ЖУРНАЛ</t>
  </si>
  <si>
    <t>№ п/п</t>
  </si>
  <si>
    <t>Дата и время      инцидента</t>
  </si>
  <si>
    <t>Место инцидента, название объекта, регистрационный номер, и дата его регистрации</t>
  </si>
  <si>
    <t>Вид инцидента</t>
  </si>
  <si>
    <t xml:space="preserve">Причины инцидента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</si>
  <si>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Экономический ущерб*,тыс.руб.</t>
  </si>
  <si>
    <t>Мероприятия, предложенные комиссией по расследованию причин инцидента</t>
  </si>
  <si>
    <t>Отметка о выполнении мероприятий</t>
  </si>
  <si>
    <t>ЯНВАРЬ</t>
  </si>
  <si>
    <t>ФО</t>
  </si>
  <si>
    <t xml:space="preserve">1.10.Другие причины </t>
  </si>
  <si>
    <t>-</t>
  </si>
  <si>
    <t>Выполнено.</t>
  </si>
  <si>
    <t>ТО</t>
  </si>
  <si>
    <t xml:space="preserve">1.08.естественный износ </t>
  </si>
  <si>
    <t>ФЕВРАЛЬ</t>
  </si>
  <si>
    <t>1.05.Изменение свойств материала в процессе эксплуатации</t>
  </si>
  <si>
    <t xml:space="preserve">В плане работ. </t>
  </si>
  <si>
    <t>Постоянно.</t>
  </si>
  <si>
    <t>(не обнаружено)</t>
  </si>
  <si>
    <t>1.08.Естественный износ</t>
  </si>
  <si>
    <t>ДД Афонин К.Г.</t>
  </si>
  <si>
    <t>ДД Дорошко В.В.</t>
  </si>
  <si>
    <t>1.05.Изменение свойств материала в процессе эксплуатации- 2</t>
  </si>
  <si>
    <t xml:space="preserve">1.09.Повреждение оборудования эл.сетей СМО и иными организациями, посторонними лицами-4. </t>
  </si>
  <si>
    <t>Недоотпуск электроэнергии, кВтч</t>
  </si>
  <si>
    <t>Продолжительность простоя,            часов</t>
  </si>
  <si>
    <t>ТП-103.2 МТЗ</t>
  </si>
  <si>
    <t>не обнаружено.</t>
  </si>
  <si>
    <t>15-00</t>
  </si>
  <si>
    <t>РП-8 яч.12 ТО</t>
  </si>
  <si>
    <t>МАРТ</t>
  </si>
  <si>
    <t>ФО- 1</t>
  </si>
  <si>
    <t>ТО- 1</t>
  </si>
  <si>
    <t>(сети потребителей)</t>
  </si>
  <si>
    <t>14-10</t>
  </si>
  <si>
    <t xml:space="preserve">1.08.Естественный износ </t>
  </si>
  <si>
    <t xml:space="preserve"> 1.10.Другие причины</t>
  </si>
  <si>
    <t>Итого за 1 квартал:</t>
  </si>
  <si>
    <t>АПРЕЛЬ</t>
  </si>
  <si>
    <t>04-30</t>
  </si>
  <si>
    <t>ДД Зайцев В.А.</t>
  </si>
  <si>
    <t>ТП-103 яч.2 ТО</t>
  </si>
  <si>
    <t>не обнаружено</t>
  </si>
  <si>
    <t>2.03. Снегопад</t>
  </si>
  <si>
    <t>сети смежной сетевой организ.</t>
  </si>
  <si>
    <t>ДД Лызь В.С.</t>
  </si>
  <si>
    <t>сети внешнего поставщика</t>
  </si>
  <si>
    <t xml:space="preserve"> -</t>
  </si>
  <si>
    <t>ДД ДорошкоВ.В.</t>
  </si>
  <si>
    <t>02-00</t>
  </si>
  <si>
    <t>12-00</t>
  </si>
  <si>
    <t>ДД Дорошко А.В.</t>
  </si>
  <si>
    <t>1.10.Другие причины</t>
  </si>
  <si>
    <t xml:space="preserve">2.01.Грозы, ливни. </t>
  </si>
  <si>
    <t>МАЙ</t>
  </si>
  <si>
    <t>12-30</t>
  </si>
  <si>
    <t>ТО- 2</t>
  </si>
  <si>
    <t>ИЮНЬ</t>
  </si>
  <si>
    <t>13-00</t>
  </si>
  <si>
    <t>В плане работ.</t>
  </si>
  <si>
    <t>(при земляных работах)</t>
  </si>
  <si>
    <t>15-40</t>
  </si>
  <si>
    <t xml:space="preserve">Постоянно. </t>
  </si>
  <si>
    <t>Замена муфт СС при ремонте КЛ на муфты СТп из термоусаживаемых материалов.</t>
  </si>
  <si>
    <t>ИЮЛЬ</t>
  </si>
  <si>
    <t>АВГУСТ</t>
  </si>
  <si>
    <t>18-20</t>
  </si>
  <si>
    <t>18-50</t>
  </si>
  <si>
    <t>20-00</t>
  </si>
  <si>
    <t>2.04.Ураганный ветер.</t>
  </si>
  <si>
    <t>11-45</t>
  </si>
  <si>
    <t>СЕНТЯБРЬ</t>
  </si>
  <si>
    <t>ТО- 3</t>
  </si>
  <si>
    <t>ФО-22</t>
  </si>
  <si>
    <t>(сети потребителя)</t>
  </si>
  <si>
    <t>17-20</t>
  </si>
  <si>
    <t>Начальник ОКСиЭЭ</t>
  </si>
  <si>
    <t>исп.Заводовская Т.П.</t>
  </si>
  <si>
    <t>(46 лет)</t>
  </si>
  <si>
    <t>ФО- 3</t>
  </si>
  <si>
    <t>ОКТЯБРЬ</t>
  </si>
  <si>
    <t xml:space="preserve">Выполнено. </t>
  </si>
  <si>
    <t>НОЯБРЬ</t>
  </si>
  <si>
    <t>12-45</t>
  </si>
  <si>
    <t>13-45</t>
  </si>
  <si>
    <t>РП-7 яч.20 ТО</t>
  </si>
  <si>
    <t>18-30</t>
  </si>
  <si>
    <t>19-07</t>
  </si>
  <si>
    <t>13-15</t>
  </si>
  <si>
    <t>15-48</t>
  </si>
  <si>
    <t>20-35</t>
  </si>
  <si>
    <t>.</t>
  </si>
  <si>
    <t>ДЕКАБРЬ</t>
  </si>
  <si>
    <t>12-20</t>
  </si>
  <si>
    <t xml:space="preserve"> 2.03.Снегопад</t>
  </si>
  <si>
    <t>Итого за 4 квартал</t>
  </si>
  <si>
    <t>Итого за 2015 год.</t>
  </si>
  <si>
    <t>ТО-20</t>
  </si>
  <si>
    <t>ФО-57</t>
  </si>
  <si>
    <t>Поспелов Г.И.</t>
  </si>
  <si>
    <t>ТО- 4</t>
  </si>
  <si>
    <t>учета инцидентов, происшедших на  производственных объектах, объектах энергетики и гидротехнических сооружениях ОАО «НЭСК», поднадзорных Межрегиональному технологическому управлению Федеральной службы по экологическому, технологическому и атомному надзору за 2016г.</t>
  </si>
  <si>
    <t xml:space="preserve">07.01.2016г. </t>
  </si>
  <si>
    <t>01-23</t>
  </si>
  <si>
    <t>КЛ-10 кВ ТП-76.1 до оп.1 ВЛ-10 кВ №8 "Степная"</t>
  </si>
  <si>
    <t xml:space="preserve">Акт № 1 от 19.01.2016г., </t>
  </si>
  <si>
    <t>включить в план капитальных ремонтов КЛ.</t>
  </si>
  <si>
    <t>РП-7.17 МТЗ, ЗЗ</t>
  </si>
  <si>
    <t xml:space="preserve">Акт № 2 от 19.01.2016г., </t>
  </si>
  <si>
    <t>05-02</t>
  </si>
  <si>
    <t xml:space="preserve">Акт № 3 от 19.01.2016г., </t>
  </si>
  <si>
    <t>ПС Н-Н, ввод 2 секции 10 кВ, Ф-104 НН ДЗ</t>
  </si>
  <si>
    <t>Сети внешнего поставщика.</t>
  </si>
  <si>
    <t xml:space="preserve">РП-7 яч.20 ЗЗ, яч.10 ЗЗ, </t>
  </si>
  <si>
    <t>КЛ-10 кв ТП-22.3-ТП-121.1</t>
  </si>
  <si>
    <t xml:space="preserve">Акт № 4 от 22.01.2016г. </t>
  </si>
  <si>
    <t>14.01.2016г.</t>
  </si>
  <si>
    <t>17-01</t>
  </si>
  <si>
    <t>21.01.2016г.</t>
  </si>
  <si>
    <t>09-26</t>
  </si>
  <si>
    <t>10-24</t>
  </si>
  <si>
    <t>ТП-180 яч.6, МТЗ</t>
  </si>
  <si>
    <t>Т-1 6/10 2500 кВА</t>
  </si>
  <si>
    <t xml:space="preserve">Акт № 5 от 29.01.2016г. </t>
  </si>
  <si>
    <t>22.01.2016г.</t>
  </si>
  <si>
    <t>08-55</t>
  </si>
  <si>
    <t>10-40</t>
  </si>
  <si>
    <t>12-42</t>
  </si>
  <si>
    <t>РЗиА</t>
  </si>
  <si>
    <t>28.01.2016г.</t>
  </si>
  <si>
    <t>16-38</t>
  </si>
  <si>
    <t>17-55</t>
  </si>
  <si>
    <t xml:space="preserve">Акт № 6 от 02.02.2016г., </t>
  </si>
  <si>
    <t xml:space="preserve">Акт № 7 от 02.02.2016г. </t>
  </si>
  <si>
    <t xml:space="preserve">Акт № 8 от 03.02.2016г. </t>
  </si>
  <si>
    <t>За январь 2016г.</t>
  </si>
  <si>
    <t xml:space="preserve"> Сети внешнего поставщика.</t>
  </si>
  <si>
    <t>14-35</t>
  </si>
  <si>
    <t>02.02.2016г.</t>
  </si>
  <si>
    <t>14-50</t>
  </si>
  <si>
    <t>ПС Тяговая 2 секция РУ-6 кВ</t>
  </si>
  <si>
    <t>КЛ-6 кВ от Т-2 до РУ-6 кВ 2 с, 1 нитка</t>
  </si>
  <si>
    <t>Акт не составлялся</t>
  </si>
  <si>
    <t>РП-3 яч.13 ТО</t>
  </si>
  <si>
    <t>КЛ-6 кВ РП-3.13-ТП-130.8</t>
  </si>
  <si>
    <t>Акт № 9 от 17.02.2016г.</t>
  </si>
  <si>
    <t>За февраль 2016г.</t>
  </si>
  <si>
    <t>23-15</t>
  </si>
  <si>
    <t>00-05</t>
  </si>
  <si>
    <t>(38 лет)</t>
  </si>
  <si>
    <t>06.02.2016г.</t>
  </si>
  <si>
    <t>07.02.2016г.</t>
  </si>
  <si>
    <t>29.02.2016г.</t>
  </si>
  <si>
    <t>13-14</t>
  </si>
  <si>
    <t>13-17</t>
  </si>
  <si>
    <t>РП-8 яч.6 ТО</t>
  </si>
  <si>
    <t>КЛ-6 кВ ТП-254.3-ЛР-806-1</t>
  </si>
  <si>
    <t>06.03.2016г.</t>
  </si>
  <si>
    <t>00-18</t>
  </si>
  <si>
    <t>010-16</t>
  </si>
  <si>
    <t>РП-4 яч.13,17 МТЗ</t>
  </si>
  <si>
    <t>ТП-198.3 оп.изол.</t>
  </si>
  <si>
    <t>13.03.2016г.</t>
  </si>
  <si>
    <t>23-50</t>
  </si>
  <si>
    <t>12.03.2016г.</t>
  </si>
  <si>
    <t>02-20</t>
  </si>
  <si>
    <t xml:space="preserve">РП-Котельная. яч.3 МТЗ, </t>
  </si>
  <si>
    <t>КЛ-6 кв ТП-205.1-ТП-206.3</t>
  </si>
  <si>
    <t>17.03.2016г.</t>
  </si>
  <si>
    <t>18-45</t>
  </si>
  <si>
    <t>19-50</t>
  </si>
  <si>
    <t>РП-8 яч.7 ТО</t>
  </si>
  <si>
    <t xml:space="preserve">Замена муфт СС при ремонте КЛ на муфты СТп из термоусаживаемых материало, включить в план  капитального ремонта КЛ. </t>
  </si>
  <si>
    <t>1.03.Дефекты строительства, мотажа.</t>
  </si>
  <si>
    <t xml:space="preserve">Произвести ремонт силами монтажной организации, в соответствии с гарантийными обязательствами, с производством высоковольтных испытаний. Начальнику КЛЭПиТП усилить контроль скрытых работ в период строительства и монтажа энергообъекта. </t>
  </si>
  <si>
    <t>Акт № 10 от 16.03.2016г.</t>
  </si>
  <si>
    <t>Акт № 11 от 16.03.2016г.</t>
  </si>
  <si>
    <t>Сети потребителей.</t>
  </si>
  <si>
    <t xml:space="preserve">Акт № 12 от 23.03.2016г. </t>
  </si>
  <si>
    <t xml:space="preserve">Включить в план  капитального ремонта КЛ. </t>
  </si>
  <si>
    <t>Акт № 13 от 25.03.2016г.</t>
  </si>
  <si>
    <t>РП-7 яч.17 МТЗ</t>
  </si>
  <si>
    <t>замена неисправного блока IPR.</t>
  </si>
  <si>
    <t>РП-8 яч.8 ТО</t>
  </si>
  <si>
    <t>КЛ-6 кв ТП-7.2-ТП-8.2 порыв</t>
  </si>
  <si>
    <t xml:space="preserve">Выдача предписаний СМО об ответственности за сохранность электросетей, проходящих по территории города. </t>
  </si>
  <si>
    <t>25.03.2016г.</t>
  </si>
  <si>
    <t>Акт № 14 от 25.03.2016г.</t>
  </si>
  <si>
    <t>(РЗиА)</t>
  </si>
  <si>
    <t>05.04.2016г.</t>
  </si>
  <si>
    <t>06-20</t>
  </si>
  <si>
    <t>07-15</t>
  </si>
  <si>
    <t>07-50</t>
  </si>
  <si>
    <t>РП-7 яч.17 МТЗ, ЗЗ</t>
  </si>
  <si>
    <t xml:space="preserve">Акт № 15 от 08.04.2016г. </t>
  </si>
  <si>
    <t>РП-5 яч.2 МТЗ, ЗЗ</t>
  </si>
  <si>
    <t>КЛ-10 кв ТП-76.2-ТП-248.2</t>
  </si>
  <si>
    <t xml:space="preserve">Акт № 16 от 15.04.2016г. </t>
  </si>
  <si>
    <t>применение метода паяной сиситемы заземления при монтаже муфт СТп-10 на кабельных трассах, проходящих в районах с агрессивной средой.</t>
  </si>
  <si>
    <t>25.04.2016г.</t>
  </si>
  <si>
    <t>Ф-68Т, блинкера РЗиА не выпали</t>
  </si>
  <si>
    <t>За апрель 2016г.</t>
  </si>
  <si>
    <t>ТО- 0</t>
  </si>
  <si>
    <t>Акт № не регистрировался</t>
  </si>
  <si>
    <t>30.04.2016г.</t>
  </si>
  <si>
    <t>18-15</t>
  </si>
  <si>
    <t>19-42</t>
  </si>
  <si>
    <t xml:space="preserve">КЛ-6 кв РП-8.8-ТП-6.2 </t>
  </si>
  <si>
    <t xml:space="preserve">Акт № 17 от 16.05.2016г. </t>
  </si>
  <si>
    <t>(57 лет)</t>
  </si>
  <si>
    <t>07.05.2016г.</t>
  </si>
  <si>
    <t>08.05.2016г.</t>
  </si>
  <si>
    <t>09-25</t>
  </si>
  <si>
    <t xml:space="preserve">РП-7 яч.20 ТО, ТП-121.2ТО, </t>
  </si>
  <si>
    <t>РВО, обрыв провода 10 кВ</t>
  </si>
  <si>
    <t xml:space="preserve">Акт № 18 от 18.05.2016г. </t>
  </si>
  <si>
    <t xml:space="preserve">начальнику ВЛЭП Батракову Ф.М. выполнить замену поврежденного ВРО, замену шлейфа. Произвести обрезку деревьев в охранной зоне ВЛ-10 кВ. Направить письмо в УКХ с перечнем высоко растущих деревьев в близи охранной зоны воздушных линий, угрожающих падением. 
Повышение требований к состоянию, аттестации оборудования при подготовке к грозовому сезону.
</t>
  </si>
  <si>
    <t>Выполнено.        Постоянно.</t>
  </si>
  <si>
    <t>Ф-116НН, ТО, РП-5 яч.11, ТО</t>
  </si>
  <si>
    <t>20-50</t>
  </si>
  <si>
    <t xml:space="preserve">Акт № 19 от 18.05.2016г., </t>
  </si>
  <si>
    <t xml:space="preserve">начальнику ВЛЭП Батракову Ф.М. произвести осмотр ВЛ-10 кВ №7 "Низки" и обрезку деревьев в охранной зоне ВЛ-10 кВ. Срок: 08.05.2016г. Направить письмо в УКХ с перечнем высоко растущих деревьев в близи охранной зоны воздушных линий, угрожающих падением. 
Повышение требований к состоянию, аттестации оборудования при подготовке к грозовому сезону.
</t>
  </si>
  <si>
    <t>15.05.2016г.</t>
  </si>
  <si>
    <t>02-10</t>
  </si>
  <si>
    <t>18.05.2016г.</t>
  </si>
  <si>
    <t xml:space="preserve">КЛ-6 кВ ввод в КТП-203 с ВЛ-6 кВ </t>
  </si>
  <si>
    <t xml:space="preserve">Акт № 20 от 27.05.2016г. </t>
  </si>
  <si>
    <t>13-10</t>
  </si>
  <si>
    <t>17-30</t>
  </si>
  <si>
    <t>обрыв провода ВЛ-10 кВ № 8 "Степная"</t>
  </si>
  <si>
    <t xml:space="preserve">Акт № 21 от 18.05.2016г. </t>
  </si>
  <si>
    <t xml:space="preserve">начальнику ВЛЭП Батракову Ф.М. устранить обрыв провода. Произвести обрезку деревьев в охранной зоне ВЛ-10 кВ. Направить письмо в УКХ с перечнем высоко растущих деревьев в близи охранной зоны воздушных линий, угрожающих падением. 
Повышение требований к состоянию, аттестации оборудования при подготовке к грозовому сезону.
</t>
  </si>
  <si>
    <t>ветка на проводах 10 кВ</t>
  </si>
  <si>
    <t xml:space="preserve">Акт № 22 от 18.05.2016г., </t>
  </si>
  <si>
    <t>16-47</t>
  </si>
  <si>
    <t xml:space="preserve">начальнику ВЛЭП Батракову Ф.М. произвести обрезку деревьев в охранной зоне ВЛ-10 кВ. Направить письмо в УКХ с перечнем высоко растущих деревьев в близи охранной зоны воздушных линий, угрожающих падением. 
Повышение требований к состоянию, аттестации оборудования при подготовке к грозовому сезону.
</t>
  </si>
  <si>
    <t>29.05.2016г.</t>
  </si>
  <si>
    <t>16-15</t>
  </si>
  <si>
    <t xml:space="preserve">РП-7 яч.20 ТО, </t>
  </si>
  <si>
    <t xml:space="preserve">Акт № 23 от 30.05.2016г. </t>
  </si>
  <si>
    <t>За май 2016г.</t>
  </si>
  <si>
    <t>За март 2016г.</t>
  </si>
  <si>
    <t>ТО- 5</t>
  </si>
  <si>
    <t>ФО-7</t>
  </si>
  <si>
    <t>03.06.2016г.</t>
  </si>
  <si>
    <t>12-43</t>
  </si>
  <si>
    <t xml:space="preserve">Акт № 24 от 08.06.2016г. </t>
  </si>
  <si>
    <t>22-20</t>
  </si>
  <si>
    <t>04.06.2016г.</t>
  </si>
  <si>
    <t>ТП-103 яч.2, МТЗ</t>
  </si>
  <si>
    <t>ЛР-103-4 ВЛ-10 кВ № 19 "Экран"</t>
  </si>
  <si>
    <t>Сети потребителей. Повышение требований к состоянию, аттестации оборудования при подготовке к грозовому сезону.</t>
  </si>
  <si>
    <t>КЛ-10 кВ оп.64 оп.40 ВЛ-10 кВ №8 "Степная"</t>
  </si>
  <si>
    <t>Акт № 25от 08.06.2016г.</t>
  </si>
  <si>
    <t>16.06.2016г.</t>
  </si>
  <si>
    <t>19-30</t>
  </si>
  <si>
    <t>20-30</t>
  </si>
  <si>
    <t>РП-7 яч.9 МТЗ, ЗЗ</t>
  </si>
  <si>
    <t>КЛ-10 кВ ТП-103.3-ТП-108.5</t>
  </si>
  <si>
    <t>Акт № 28 от 24.06.2016г.</t>
  </si>
  <si>
    <t>21-30</t>
  </si>
  <si>
    <t xml:space="preserve">РП-5 яч.2 ТО, </t>
  </si>
  <si>
    <t>РВО КТП-276</t>
  </si>
  <si>
    <t>19.06.2016г.</t>
  </si>
  <si>
    <t>05-30</t>
  </si>
  <si>
    <t>06-35</t>
  </si>
  <si>
    <t xml:space="preserve">Ф-103 НН ТО, </t>
  </si>
  <si>
    <t>КЛ-10 кВ Ф-103НН "Б"-ТП-108.6</t>
  </si>
  <si>
    <t>09-30</t>
  </si>
  <si>
    <t>прох.изол. КТП-148, ЛР-103-1 ВЛ-10 кВ №19 "Гаражи Экран"</t>
  </si>
  <si>
    <t>Ф-114, МТЗ</t>
  </si>
  <si>
    <t>ТП-108 РУ-6 кВ, ВН</t>
  </si>
  <si>
    <t>11-30</t>
  </si>
  <si>
    <t>22-45</t>
  </si>
  <si>
    <t>Ф-68Т, ТО, ЗЗ</t>
  </si>
  <si>
    <t>КЛ-6 кВ Ф-68Т-РП-2.13</t>
  </si>
  <si>
    <t>25.06.2016г.</t>
  </si>
  <si>
    <t>27.06.2016г.</t>
  </si>
  <si>
    <t>06-00</t>
  </si>
  <si>
    <t xml:space="preserve">РП-4 яч.7 ЗЗ, </t>
  </si>
  <si>
    <t>Начальнику КЛЭПиТП Кущенко В.Н. произвести чистку и протирку опорной изоляции в яч.8 ТП-72 и яч.2 ТП-150.</t>
  </si>
  <si>
    <t xml:space="preserve">Акт № 26 от 14.06.2016г. </t>
  </si>
  <si>
    <t>Сети потребителей. фактически являются бесхозяйными. Ввключить в перечень сетей, подлежащих постановке на бесхозяйный учет.</t>
  </si>
  <si>
    <t>В план работ.</t>
  </si>
  <si>
    <t xml:space="preserve">Акт № 27 от 20.06.2016г. </t>
  </si>
  <si>
    <t>Выполнено. Постоянно.</t>
  </si>
  <si>
    <t xml:space="preserve">Замена муфт СС при ремонте на муфты СТп из термоусаживаемых материалов. </t>
  </si>
  <si>
    <t>Акт № 29 от 22.06.2016г.</t>
  </si>
  <si>
    <t xml:space="preserve">Акт № 30 от 24.06.2016г. </t>
  </si>
  <si>
    <t>(41 год)</t>
  </si>
  <si>
    <t xml:space="preserve">Акт № 31 от 24.06.2016г. </t>
  </si>
  <si>
    <t xml:space="preserve">Акт № 32 от 22.06.2016г. </t>
  </si>
  <si>
    <t>22.06.2016г.</t>
  </si>
  <si>
    <t xml:space="preserve">Акт № 34 от  29.06.2016г. </t>
  </si>
  <si>
    <t xml:space="preserve">Замена муфт СС при ремонте на муфты СТп из термоусаживаемых материалов. Включить КЛ в план капитального ремонта. </t>
  </si>
  <si>
    <t>Постоянно.          В план работ.</t>
  </si>
  <si>
    <t>Акт № 33 от 24.06.2016г.</t>
  </si>
  <si>
    <r>
      <t xml:space="preserve">Акт № 36 от </t>
    </r>
    <r>
      <rPr>
        <sz val="10"/>
        <color theme="0"/>
        <rFont val="Times New Roman"/>
        <family val="1"/>
        <charset val="204"/>
      </rPr>
      <t xml:space="preserve">08.06.2016г. </t>
    </r>
  </si>
  <si>
    <t>28.06.2016г.</t>
  </si>
  <si>
    <t>За июнь 2016г.</t>
  </si>
  <si>
    <t>ФО- 9</t>
  </si>
  <si>
    <t>ФО-15</t>
  </si>
  <si>
    <t>Итого за 2 квартал 2016г.</t>
  </si>
  <si>
    <t xml:space="preserve">07.07.2016г. </t>
  </si>
  <si>
    <t>0-40</t>
  </si>
  <si>
    <t>01-15</t>
  </si>
  <si>
    <t>РП-3.12, ТО</t>
  </si>
  <si>
    <t>КЛ-6 кВ РП-3.12 - ТП-130.7</t>
  </si>
  <si>
    <t>Акт № 37 от 18.07.2016г.</t>
  </si>
  <si>
    <t xml:space="preserve">08.07.2016г. </t>
  </si>
  <si>
    <t>КЛ-10 кВ Ф-103НН "А"-ТП-103.4</t>
  </si>
  <si>
    <t xml:space="preserve">Акт № 38 от 18.07.2016г. </t>
  </si>
  <si>
    <t>Ф-103 НН ТО, ТП-103.2 ТО</t>
  </si>
  <si>
    <t>18-05</t>
  </si>
  <si>
    <t>20-23</t>
  </si>
  <si>
    <t>РП-7.20, ТО</t>
  </si>
  <si>
    <t>КТП-269 прох.изол.</t>
  </si>
  <si>
    <t>Акт № 39 от  18.07.2016г.</t>
  </si>
  <si>
    <t>РП-7.13, ТО</t>
  </si>
  <si>
    <t>КТП-192 РВО</t>
  </si>
  <si>
    <t>Акт № 40 от  18.07.2016г.</t>
  </si>
  <si>
    <t>23-30</t>
  </si>
  <si>
    <t xml:space="preserve">1. Выполнено.    2. Постоянно. </t>
  </si>
  <si>
    <t xml:space="preserve">10.07.2016г. </t>
  </si>
  <si>
    <t>08-45</t>
  </si>
  <si>
    <t xml:space="preserve">13.07.2016г. </t>
  </si>
  <si>
    <t>ПС-49А яч.16, ТО, ЗЗ</t>
  </si>
  <si>
    <t>порыв КЛ-6 кВ оп.1А-КТП-136.1</t>
  </si>
  <si>
    <t>Акт № 41 от 15.07.2016г.</t>
  </si>
  <si>
    <t>14-57</t>
  </si>
  <si>
    <t>15-57</t>
  </si>
  <si>
    <t>РП-ПОШОР яч.12 ТО, ЗЗ,</t>
  </si>
  <si>
    <t>КЛ-6 кВ ТП-206.1-ТП-207.3</t>
  </si>
  <si>
    <t>Акт № 42 от 20.07.2016г.</t>
  </si>
  <si>
    <t>15-15</t>
  </si>
  <si>
    <t>РП-2 яч.13, МТЗ, ЗЗ,</t>
  </si>
  <si>
    <t>порыв КЛ-6 кВ РП-2.4 до ТП-73.5</t>
  </si>
  <si>
    <t>Акт № 43 от 15.07.2016г.</t>
  </si>
  <si>
    <t>20-33</t>
  </si>
  <si>
    <t>21-52</t>
  </si>
  <si>
    <t>не обнаруж.</t>
  </si>
  <si>
    <t>Акт № 44 от 22.07.2016г.</t>
  </si>
  <si>
    <t>16.07.2016г.</t>
  </si>
  <si>
    <t>23-22</t>
  </si>
  <si>
    <t>РП-7.19, ТО</t>
  </si>
  <si>
    <t>КЛ-10 кВ РП-7.19-ТП-193.4</t>
  </si>
  <si>
    <t>Ремотн кабельной линии с проведением высоковольтных испыьаний, включить в план капитального ремонта.</t>
  </si>
  <si>
    <t>Выполнено.            В плане работ.</t>
  </si>
  <si>
    <t>(40 лет)</t>
  </si>
  <si>
    <t>Постоянно.             В плане работ.</t>
  </si>
  <si>
    <t>Рекомендовать собственнику повышение требований к состоянию, аттестации оборудования при подготовке к грозовому сезону.</t>
  </si>
  <si>
    <t>1) Начальнику КЛЭП Кущенко В.Н.выполнить замену поврежденного РВО. 2). П повышение требований к состоянию, аттестации оборудования при подготовке к грозовому сезону.</t>
  </si>
  <si>
    <t>Выдача предписаний СМО об ответственности за сохранность электросетей, проходящих по территории города. Надзор при проведении земляных работ СМО при пересечении коммуникаций.</t>
  </si>
  <si>
    <t xml:space="preserve">начальнику ВЛЭП Батракову Ф.М. произвести осмотр трассы ВЛ-10 кВ по фидеру и обрезку деревьев в охранной зоне. </t>
  </si>
  <si>
    <t>применение метода паяной системы заземления при монтаже муфт СТп-10 на кабельных трассах, проходящих в районах с агрессивной средой.</t>
  </si>
  <si>
    <t>Акт № 45 от 21.07.2016г.</t>
  </si>
  <si>
    <t>20.07.2016г.</t>
  </si>
  <si>
    <t>05-50</t>
  </si>
  <si>
    <t>06-50</t>
  </si>
  <si>
    <t>ТП-180 яч.4, МТЗ</t>
  </si>
  <si>
    <t>Акт № 46 от 18.07.2016г.</t>
  </si>
  <si>
    <t>25.07.2016г.</t>
  </si>
  <si>
    <t>17-07</t>
  </si>
  <si>
    <t>17-33</t>
  </si>
  <si>
    <t>ПС Тяговая, Т-1, ДЗ</t>
  </si>
  <si>
    <t>Ф-63Т, МТЗ</t>
  </si>
  <si>
    <t>РП-2 яч.9, МТЗ, ЗЗ</t>
  </si>
  <si>
    <t>26.07.2016г.</t>
  </si>
  <si>
    <t>РП-7 яч.10, МТЗ, ЗЗ</t>
  </si>
  <si>
    <t>21-25</t>
  </si>
  <si>
    <t>22-57</t>
  </si>
  <si>
    <t>Ф-116НН, ЗЗ</t>
  </si>
  <si>
    <t>КЛ-10 кВ ТП-50 яч.2 до ТП-104 яч.3</t>
  </si>
  <si>
    <t>31.07.2016г.</t>
  </si>
  <si>
    <t>12-38</t>
  </si>
  <si>
    <t>КЛ-6 кВ ТП-140 яч.5 до оп.ВЛ-6 кВ №17</t>
  </si>
  <si>
    <t>За июль 2016г.</t>
  </si>
  <si>
    <t>01.08.2016г.</t>
  </si>
  <si>
    <t>11-05</t>
  </si>
  <si>
    <t>ТП-103 яч.2, МТЗ, ЗЗ</t>
  </si>
  <si>
    <t>выгрузка земли в охр.зоне ВЛ-10 кВ</t>
  </si>
  <si>
    <t>02.08.2016г.</t>
  </si>
  <si>
    <t>9-10</t>
  </si>
  <si>
    <t>9-40</t>
  </si>
  <si>
    <t>11-08</t>
  </si>
  <si>
    <t>Акт № 47 от 27.07.2016г.</t>
  </si>
  <si>
    <t>Акт № 48 от 27.07.2016г.</t>
  </si>
  <si>
    <t>Акт № 49 от 29.07.2016г.</t>
  </si>
  <si>
    <t>Проведение мероприятий по монтажу и вводу ДГК для компенсации емкостных токов на 1 секции ПС Ново-Невинномысская.</t>
  </si>
  <si>
    <t xml:space="preserve">1. Усиление контроля при производстве осмотра трассы воздушных линий. Начальнику ВЛЭП Батракову Ф.М. составить Акт и выдать предписание СМП-205 для устранения нарушения охранной зоны ВЛ-10 кВ и выносе ВЛ-10 кВ из зоны выгрузки грунта. 
2. Выдача предписаний СМО об ответственности за сохранность электросетей, проходящих по территории города. Надзор при проведении земляных работ СМО при пересечении коммуникаций. 
Отв.: начальник ВЛЭП Батраков Ф.М., начальник КЛЭПиТП Кущенко В.Н., начальник сетевого района Шаповалов П.П. Срок: Постоянно.
</t>
  </si>
  <si>
    <t>(при земляных работах, сети потребителей)</t>
  </si>
  <si>
    <t>Акт № 52 от 04.08.2016г.</t>
  </si>
  <si>
    <t>Акт № 53 от 05.08.2016г.</t>
  </si>
  <si>
    <t>08.08.2016г.</t>
  </si>
  <si>
    <t>20-05</t>
  </si>
  <si>
    <t>20-07</t>
  </si>
  <si>
    <t>ПС Тяговая, Т-1, ЗЗ</t>
  </si>
  <si>
    <t>21-55</t>
  </si>
  <si>
    <t>22-25</t>
  </si>
  <si>
    <t>Ф-65Т, МТЗ</t>
  </si>
  <si>
    <t>КЛ-6 кВ ТП-43.3-ТП-46.3</t>
  </si>
  <si>
    <t>(40 л.)</t>
  </si>
  <si>
    <t>Акт № 50 от 08.08.2016г.</t>
  </si>
  <si>
    <t>Ремонт кабельной линии, проведение высоковольтных испытаний. Включить в план капитального ремонта КЛ.</t>
  </si>
  <si>
    <t>Акт № 51 от 12.08.2016г.</t>
  </si>
  <si>
    <t xml:space="preserve">Ремонт кабельной линии, проведение высоковольтных испытаний. </t>
  </si>
  <si>
    <t>Сети потребителей. Фактически являются бесхозяйными. Ввключить в перечень сетей, подлежащих постановке на бесхозяйный учет.</t>
  </si>
  <si>
    <t xml:space="preserve">Акт № 54 от 12.08.2016г. </t>
  </si>
  <si>
    <t>21-57</t>
  </si>
  <si>
    <t>22-10</t>
  </si>
  <si>
    <t>11.08.2016г.</t>
  </si>
  <si>
    <t>20-32</t>
  </si>
  <si>
    <t>Акт № 55 от 22.08.2016г.</t>
  </si>
  <si>
    <t>ТП-103 яч.2, ЗЗ</t>
  </si>
  <si>
    <t>КЛ-10 кВ ТП-149.1-ТП-235.2</t>
  </si>
  <si>
    <t>Акт № 56 от 22.07.2016г.</t>
  </si>
  <si>
    <t>13-51</t>
  </si>
  <si>
    <t>09-38</t>
  </si>
  <si>
    <t>12.08.2016г.</t>
  </si>
  <si>
    <t>РП-5 яч.2, ТО</t>
  </si>
  <si>
    <t>14-39</t>
  </si>
  <si>
    <t>Ф-63Т, ТО</t>
  </si>
  <si>
    <t>КЛ-6 кВ ТП-87.3 до ТП-228.3</t>
  </si>
  <si>
    <t>Акт № 58 от 22.08.2016г.</t>
  </si>
  <si>
    <t>Акт № 57 от 22.08.2016г.</t>
  </si>
  <si>
    <t>19.08.2016г.</t>
  </si>
  <si>
    <t>03-15</t>
  </si>
  <si>
    <t>РП-8.11, ТО</t>
  </si>
  <si>
    <t>КТП-199, Т-1 залез кот</t>
  </si>
  <si>
    <t>Акт № 59 от 25.08.2016г.</t>
  </si>
  <si>
    <t>(кот, сети потребителей)</t>
  </si>
  <si>
    <t>КЛ-10 кВ ТП-26.1 до оп.ВЛ-10 кВ  №3 "Фрунзе"</t>
  </si>
  <si>
    <t>01-42</t>
  </si>
  <si>
    <t>04-17</t>
  </si>
  <si>
    <t xml:space="preserve">1.Ремонт ПБВ трансформатора с проведением высоковольтных испытаний. 
2.Ревизия приводов ВН в КТП-194.
</t>
  </si>
  <si>
    <t>ПС Н-Н, Ф-104 НН ДЗ</t>
  </si>
  <si>
    <t xml:space="preserve">яч.Ф-104 НН, пробой ТТ, возгорание </t>
  </si>
  <si>
    <t>яч.Ф-104 НН, пробой ТТ, КЛ-10 кВ Ф-104 -    РП-22А.32, работа АВР</t>
  </si>
  <si>
    <t>(56 лет)</t>
  </si>
  <si>
    <t>Замена неисправного блока IPR РЗиА, включение в инвестиционную программу 2016г. Мероприятий по реконструкции РЗиА РП-8.</t>
  </si>
  <si>
    <t>ТО- 7</t>
  </si>
  <si>
    <t>(Сети потребителей).</t>
  </si>
  <si>
    <t>Рекомендовать собственнику включить в план капитальных ремонтов КЛ для замены на кабели типа ЦАСБу с не стекающим пропиточным изоляционным составом или с изоляцией из сшитого полиэтилена на вертикальных участках и с перепадом по уровню высоты, соответствующего класса напряжения.</t>
  </si>
  <si>
    <t>(41 лет)</t>
  </si>
  <si>
    <t>10-30</t>
  </si>
  <si>
    <t xml:space="preserve">Ф-114 НН МТЗ, </t>
  </si>
  <si>
    <t>20.06.2016г.</t>
  </si>
  <si>
    <t>Повышение требований к состоянию, аттестации оборудования при подготовке к ППР. Включить в план капитального ремонта.</t>
  </si>
  <si>
    <t>Постоянно.        В план работ.</t>
  </si>
  <si>
    <t xml:space="preserve">Акт № 35 от 05.07.2016г. </t>
  </si>
  <si>
    <t xml:space="preserve">ТП-103 яч.2 ТО, ТП-76 яч.1, ТО, </t>
  </si>
  <si>
    <t>КЛ-10 кВ ТП-149.8- оп.ВЛ-10 №19, РВО оп.ЛР-103-12 ВЛ-10 №8</t>
  </si>
  <si>
    <t>Ремонт кабеля с производством высоковольтных испытаний. Заменга РВО на опоре №50 ВЛ-10 кВ №8 "Степная".  Повышение требований к состоянию, аттестации оборудования при подготовке к грозовому сезону.</t>
  </si>
  <si>
    <t xml:space="preserve">Выполнено.     Постоянно.          </t>
  </si>
  <si>
    <t>КЛ-6 кВ ЛР-407-12 до КТП-295</t>
  </si>
  <si>
    <t>Повышение ответственности потребителей к сохранности электросетей, находящихся на своем балансе. Сети потребителя.</t>
  </si>
  <si>
    <t>(36 г.)</t>
  </si>
  <si>
    <t>(51 г.)</t>
  </si>
  <si>
    <t>Повышение требований к состоянию, аттестации оборудования при подготовке к грозовому сезону. Проведение мероприятий по монтажу и вводу ДГК для компенсации емкостных токов на 1 секции ПС Ново-Невинномысская.</t>
  </si>
  <si>
    <t>Постоянно.         В плане работ.</t>
  </si>
  <si>
    <t>Ремонт кабеля с производством высоковольтных испытаний, включить в план капитального ремонта КЛ.</t>
  </si>
  <si>
    <t>Выполнено.         В плане работ.</t>
  </si>
  <si>
    <t>Начальнику КЛЭПиТП усилить контроль скрытых работ в период строительства и монтажа энергообъекта.</t>
  </si>
  <si>
    <t>26.08.2016г.</t>
  </si>
  <si>
    <t>21-40</t>
  </si>
  <si>
    <t>25.08.2016г.</t>
  </si>
  <si>
    <t>ТП-126.3, ТО</t>
  </si>
  <si>
    <t>Акт № 60 от 30.08.2016г.</t>
  </si>
  <si>
    <t>Замена металлической гильзы на ПНД и кабельной вставки с проведением высоковольтных испытаний. Усиление надзора при проведении земляных работ СМО при пересечении коммуникаций.</t>
  </si>
  <si>
    <t>Выполнено.           Постоянно.</t>
  </si>
  <si>
    <t>За август 2016г.</t>
  </si>
  <si>
    <t>проверено для РСР</t>
  </si>
  <si>
    <t>31.08.2016г.</t>
  </si>
  <si>
    <t>ФО- 6</t>
  </si>
  <si>
    <t>РП-5.4, ТО</t>
  </si>
  <si>
    <t>Акт № 61 от 02.09.2016г.</t>
  </si>
  <si>
    <t xml:space="preserve">02.09.2016г. </t>
  </si>
  <si>
    <t>17-15</t>
  </si>
  <si>
    <t>18-10</t>
  </si>
  <si>
    <t>КЛ-6 кВ РП-4.6-ТП-32.4</t>
  </si>
  <si>
    <t>РП-4.6, ЗЗ</t>
  </si>
  <si>
    <t xml:space="preserve">Выдача предписаний СМО об ответственности за сохранность электросетей, проходящих по территории города. Надзор при проведении земляных работ СМО при пересечении коммуникаций. 
</t>
  </si>
  <si>
    <t>Акт № 62 от 09.09.2016г.</t>
  </si>
  <si>
    <t>РП-7 яч.13, РЗиА не работала</t>
  </si>
  <si>
    <t>Акт № 63 от 15.09.2016г.</t>
  </si>
  <si>
    <t xml:space="preserve">09.09.2016г. </t>
  </si>
  <si>
    <t>22-13</t>
  </si>
  <si>
    <t>22-36</t>
  </si>
  <si>
    <t>ФО- 14</t>
  </si>
  <si>
    <t>ФО- 2</t>
  </si>
  <si>
    <t>За сентябрь 2016г..</t>
  </si>
  <si>
    <t>Итого за 3 квартал 2016г.</t>
  </si>
  <si>
    <t>08.10.2016г</t>
  </si>
  <si>
    <t>08.10.2016г.</t>
  </si>
  <si>
    <t>03-50</t>
  </si>
  <si>
    <t>05-07</t>
  </si>
  <si>
    <t>КЛ-6 кВ ТП-206.1-ТП-207.3,                 КЛ-6 кВ ТП-207.2-ТП-208.4</t>
  </si>
  <si>
    <t>Акт № 64 от 14.10.2016г.</t>
  </si>
  <si>
    <t>22.10.2016г.</t>
  </si>
  <si>
    <t>04-35</t>
  </si>
  <si>
    <t>06-45</t>
  </si>
  <si>
    <t>ТП-104 РУ-10 кВ яч.2, ВН</t>
  </si>
  <si>
    <t>Акт № 65 от 01.11.2016г.</t>
  </si>
  <si>
    <t>Ф-114НН, МТЗ; Ф-106НН, ТО</t>
  </si>
  <si>
    <t>24.10.2016г.</t>
  </si>
  <si>
    <t>10-55</t>
  </si>
  <si>
    <t>11-25</t>
  </si>
  <si>
    <t>(ветка на ВЛ-10 кВ)</t>
  </si>
  <si>
    <t>ветка на ВЛ-10 кВ №8 "Степная"</t>
  </si>
  <si>
    <t>РП-5 яч.11 МТЗ</t>
  </si>
  <si>
    <t>Акт № 67 от 07.11.2016г.</t>
  </si>
  <si>
    <t xml:space="preserve">Акт № 66 от 07.11.2016г. </t>
  </si>
  <si>
    <t>13-40</t>
  </si>
  <si>
    <t>Акт № 68 от 07.11.2016г.</t>
  </si>
  <si>
    <t>ТП-103 яч.2 ТО, ЗЗ</t>
  </si>
  <si>
    <t>12-25</t>
  </si>
  <si>
    <t>КЛ-10 кВ ТП-124.1 до оп.1 ЛР-720-3</t>
  </si>
  <si>
    <t>Акт № 69 от 07.11.2016г.</t>
  </si>
  <si>
    <t>ПС Н-Н, Ф-108 НН ДЗ</t>
  </si>
  <si>
    <t>КЛ-10 кВ Ф-108 НН до РП-22А яч.31 "А" работа АВР</t>
  </si>
  <si>
    <t xml:space="preserve">Акт № 70 от 07.11.2016г., </t>
  </si>
  <si>
    <t>14-00</t>
  </si>
  <si>
    <t>15-30</t>
  </si>
  <si>
    <t>Ф-280 ПС Почтовая</t>
  </si>
  <si>
    <t>Акт № 71 от 07.11.2016г.</t>
  </si>
  <si>
    <t>За октябрь 2016г.</t>
  </si>
  <si>
    <t xml:space="preserve">02.11.2016г. </t>
  </si>
  <si>
    <t>14-15</t>
  </si>
  <si>
    <t>ТП-180 яч.2, МТЗ</t>
  </si>
  <si>
    <t>06.11.2016г</t>
  </si>
  <si>
    <t>11-15</t>
  </si>
  <si>
    <t>РП-5 яч.2 ТО</t>
  </si>
  <si>
    <t>КЛ-10 кВ ТП-26.1 до оп.1 ЛР-103-15</t>
  </si>
  <si>
    <t>Акт № 73 от 21.11.2016г.</t>
  </si>
  <si>
    <t>09.11.2016г</t>
  </si>
  <si>
    <t>16-10</t>
  </si>
  <si>
    <t>17-00</t>
  </si>
  <si>
    <t>КЗ ВЛ-10 кВ (жгли камыш)</t>
  </si>
  <si>
    <t>(жгли камыш)</t>
  </si>
  <si>
    <t>19-35</t>
  </si>
  <si>
    <t>ПС-25 Азот яч.8 МТЗ, ЗЗ</t>
  </si>
  <si>
    <t>КЛ-6 кВ от ПС 25 Азот яч.8 до РП-8.10А, КЛ-6 кВ от ТП-82.2-ТП-256.3</t>
  </si>
  <si>
    <t>20.11.2016г</t>
  </si>
  <si>
    <t>10-39</t>
  </si>
  <si>
    <t>Акт № 76 от 23.11.2016г.</t>
  </si>
  <si>
    <t>Ремонт кабеля с производством высоковольтных испытаний.</t>
  </si>
  <si>
    <t xml:space="preserve">Начальнику службы ВЛЭП Батракову Ф.М. провести осмотр трассы  ВЛ-10 кВ  по фидеру, выверку расположения деревьев, угрожающих падением на провода, обрезку деревьев в охранной зоне ВЛ. </t>
  </si>
  <si>
    <t xml:space="preserve">Сети потребителей, фактически являются бесхозяйными. Включить в перечень сетей, подлежащих постановке на бесхозяйный учет. Повышение требований к СМО при работах в охранной зоне КЛ. Усиление надзора персоналом КЛЭПиТП за коммуникациями, выявление несанкционированных работ. </t>
  </si>
  <si>
    <t>В план работ. Постоянно.</t>
  </si>
  <si>
    <t>Ввключить в план капитальных ремонтов КЛ.</t>
  </si>
  <si>
    <t>ФО- 8</t>
  </si>
  <si>
    <t xml:space="preserve">Акт № 72 от 11.11.2016г., </t>
  </si>
  <si>
    <t xml:space="preserve">Начальнику службы ВЛЭП Батракову Ф.М. проведение внеочередного осмотра ВЛ-10 кВ №5 «Циглера». Срок: 02.11.2016г.  </t>
  </si>
  <si>
    <t xml:space="preserve">Включить в план капитальных ремонтов КЛ для замены на кабели типа ЦАСБу с не стекающим пропиточным изоляционным составом или с изоляцией из сшитого полиэтилена на вертикальных участках и с перепадом по уровню высоты соответствующего класса напряжения. </t>
  </si>
  <si>
    <t>Акт № 74 от 14.11.2016г.</t>
  </si>
  <si>
    <t xml:space="preserve">выдача предписаний садовым товариществам, о соблюдении противопожарной безопасности в границах охранных зон объектов электросетевого хозяйства перед началом дачного сезона. 
Отв.: начальник ВЛЭП Батраков Ф.М., начальник КЛЭПиТП Кущенко В.Н., начальник сетевого района Шаповалов П.П. Срок: Постоянно.
</t>
  </si>
  <si>
    <t>10.11.2016г</t>
  </si>
  <si>
    <t>Акт № 75 от 21.11.2016г.</t>
  </si>
  <si>
    <t>21.11.2016г.</t>
  </si>
  <si>
    <t>Акт № 77 от 28.11.2016г.</t>
  </si>
  <si>
    <t>21-05</t>
  </si>
  <si>
    <t>Акт № 78 от 28.11.2016г.</t>
  </si>
  <si>
    <t>21-20</t>
  </si>
  <si>
    <t>21.11.2016г</t>
  </si>
  <si>
    <t>22.11.2016г.</t>
  </si>
  <si>
    <t>00-10</t>
  </si>
  <si>
    <t>ВЛ-6 кВ №27 "Промзона" упала ветка</t>
  </si>
  <si>
    <t xml:space="preserve">Акт № 79 от 28.11.2016г. </t>
  </si>
  <si>
    <t>25.11.2016г.</t>
  </si>
  <si>
    <t>26.11.2016г.</t>
  </si>
  <si>
    <t>00-40</t>
  </si>
  <si>
    <t>Ф-61Т, ТО</t>
  </si>
  <si>
    <t>КЛ-6 кВ Ф61Т-ТП-94.5</t>
  </si>
  <si>
    <t>Акт № 80 от 29.11.2016г.</t>
  </si>
  <si>
    <t>За ноябрь 2016г.</t>
  </si>
  <si>
    <t xml:space="preserve">Ремонт кабеля за счет монтажной организации в период гарантийного срока. Контроль эксплуатирующей организацией выполнения монтажных работ на этапе монтажа.
Применение пайки жил кабеля при монтаже муфт 3СТп-10 на кабельных трассах с номинальной нагрузкой, а также проходящих в районах с агрессивной средой. 
</t>
  </si>
  <si>
    <t xml:space="preserve">1.04.Некачественный ремонт </t>
  </si>
  <si>
    <t>38 л</t>
  </si>
  <si>
    <t xml:space="preserve">Повышение требований к состоянию, аттестации оборудования при монтаже и подготовке к ППР. </t>
  </si>
  <si>
    <t>Замена неисправного блока IPR, включение в инвестиционную программу 2017г. мероприятий по реконструкции РЗиА РП-7.-</t>
  </si>
  <si>
    <t>Повышение требований к состоянию, аттестации оборудования при подготовке к ППР, включить в план капитального ремонта КЛ.</t>
  </si>
  <si>
    <t>(57 л)</t>
  </si>
  <si>
    <t>27.11.2016г.</t>
  </si>
  <si>
    <t>16-20</t>
  </si>
  <si>
    <t>17-05</t>
  </si>
  <si>
    <t>Акт № 81 от 29.11.2016г.</t>
  </si>
  <si>
    <t>Включение в инвестпрограмму 2017г. Мероприятий по реконструкции РЗиА РП-7. Проведение мероприятий по монтажу и вводу ДГК для компенсации емкостных токов на 1 секции ПС Ново-Невинномысская.</t>
  </si>
  <si>
    <t>внешний поставщик</t>
  </si>
  <si>
    <t>30.11.2016г</t>
  </si>
  <si>
    <t>10-04</t>
  </si>
  <si>
    <t>Ф-11Ш НГРЭС, МТЗ</t>
  </si>
  <si>
    <r>
      <t xml:space="preserve">Акт № </t>
    </r>
    <r>
      <rPr>
        <sz val="10"/>
        <color theme="0"/>
        <rFont val="Times New Roman"/>
        <family val="1"/>
        <charset val="204"/>
      </rPr>
      <t>75 от 21.11.2016г.</t>
    </r>
  </si>
  <si>
    <t>01.12.2016г</t>
  </si>
  <si>
    <t>15-44</t>
  </si>
  <si>
    <t>16-00</t>
  </si>
  <si>
    <t>Акт № 83 от 05.12.2016г.</t>
  </si>
  <si>
    <t>Ф-107НН, МТЗ, ЗЗ</t>
  </si>
  <si>
    <t>Акт № 84 от 05.12.2016г.</t>
  </si>
  <si>
    <t>РП-5 яч.11 ТО</t>
  </si>
  <si>
    <t xml:space="preserve">Акт № 85 от 05.11.2016г. </t>
  </si>
  <si>
    <t>03.12.2016г</t>
  </si>
  <si>
    <t>18-25</t>
  </si>
  <si>
    <t>04.12.2016г</t>
  </si>
  <si>
    <t>19-31</t>
  </si>
  <si>
    <t>21-35</t>
  </si>
  <si>
    <t>Ф-60КВ, ТО</t>
  </si>
  <si>
    <t>КЗ ВЛ-6 кВ №14 "Мелькомбинат"</t>
  </si>
  <si>
    <t xml:space="preserve"> Сети потребителей</t>
  </si>
  <si>
    <t>ТП-136 Азот яч.20, ТО</t>
  </si>
  <si>
    <t>Акт № 86 от 05.12.2016г.</t>
  </si>
  <si>
    <t>Акт № 87 от 06.12.2016г.</t>
  </si>
  <si>
    <t>28.12.2016г</t>
  </si>
  <si>
    <t>ТП-52 яч.1, ТО</t>
  </si>
  <si>
    <t>КЛ-6 кВ ТП-28.7-оп.ВЛ-6 кВ №4 Фабрика</t>
  </si>
  <si>
    <r>
      <t xml:space="preserve">Акт № 88 от </t>
    </r>
    <r>
      <rPr>
        <sz val="10"/>
        <color theme="0"/>
        <rFont val="Times New Roman"/>
        <family val="1"/>
        <charset val="204"/>
      </rPr>
      <t>06.12.2016г.</t>
    </r>
  </si>
  <si>
    <t>За декабрь 2016г.</t>
  </si>
  <si>
    <t>2.03.Снегопад</t>
  </si>
  <si>
    <t>Установка дополнительных средств телемеханизации в целях контроля нагрузки диспетчером.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</si>
</sst>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10"/>
      <color rgb="FFFF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FF"/>
      <name val="Times New Roman"/>
      <family val="1"/>
      <charset val="204"/>
    </font>
    <font>
      <sz val="10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Calibri"/>
      <family val="2"/>
      <scheme val="minor"/>
    </font>
    <font>
      <b/>
      <sz val="10"/>
      <color rgb="FFC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CC00CC"/>
      <name val="Times New Roman"/>
      <family val="1"/>
      <charset val="204"/>
    </font>
    <font>
      <sz val="11"/>
      <color rgb="FFCC00CC"/>
      <name val="Calibri"/>
      <family val="2"/>
      <scheme val="minor"/>
    </font>
    <font>
      <sz val="11"/>
      <name val="Times New Roman"/>
      <family val="1"/>
      <charset val="204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3">
    <xf numFmtId="0" fontId="0" fillId="0" borderId="0" xfId="0"/>
    <xf numFmtId="0" fontId="1" fillId="0" borderId="5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right" vertical="top" wrapText="1"/>
    </xf>
    <xf numFmtId="1" fontId="1" fillId="0" borderId="5" xfId="0" applyNumberFormat="1" applyFont="1" applyFill="1" applyBorder="1" applyAlignment="1">
      <alignment horizontal="righ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2" fontId="1" fillId="0" borderId="8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/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164" fontId="1" fillId="0" borderId="11" xfId="0" applyNumberFormat="1" applyFont="1" applyFill="1" applyBorder="1" applyAlignment="1">
      <alignment horizontal="right" vertical="top" wrapText="1"/>
    </xf>
    <xf numFmtId="1" fontId="1" fillId="0" borderId="6" xfId="0" applyNumberFormat="1" applyFont="1" applyFill="1" applyBorder="1" applyAlignment="1">
      <alignment horizontal="right" vertical="top" wrapText="1"/>
    </xf>
    <xf numFmtId="2" fontId="1" fillId="0" borderId="9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164" fontId="6" fillId="0" borderId="13" xfId="0" applyNumberFormat="1" applyFont="1" applyFill="1" applyBorder="1" applyAlignment="1">
      <alignment horizontal="right" vertical="top" wrapText="1"/>
    </xf>
    <xf numFmtId="1" fontId="6" fillId="0" borderId="0" xfId="0" applyNumberFormat="1" applyFont="1" applyFill="1" applyBorder="1" applyAlignment="1">
      <alignment horizontal="right" vertical="top" wrapText="1"/>
    </xf>
    <xf numFmtId="2" fontId="6" fillId="0" borderId="8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right" vertical="top" wrapText="1"/>
    </xf>
    <xf numFmtId="1" fontId="6" fillId="0" borderId="6" xfId="0" applyNumberFormat="1" applyFont="1" applyFill="1" applyBorder="1" applyAlignment="1">
      <alignment horizontal="right" vertical="top" wrapText="1"/>
    </xf>
    <xf numFmtId="2" fontId="6" fillId="0" borderId="9" xfId="0" applyNumberFormat="1" applyFont="1" applyFill="1" applyBorder="1" applyAlignment="1">
      <alignment horizontal="right" vertical="top" wrapText="1"/>
    </xf>
    <xf numFmtId="2" fontId="1" fillId="0" borderId="7" xfId="0" applyNumberFormat="1" applyFont="1" applyFill="1" applyBorder="1" applyAlignment="1">
      <alignment horizontal="righ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" fontId="3" fillId="0" borderId="0" xfId="0" applyNumberFormat="1" applyFont="1" applyFill="1" applyBorder="1" applyAlignment="1">
      <alignment horizontal="right" vertical="top" wrapText="1"/>
    </xf>
    <xf numFmtId="2" fontId="3" fillId="0" borderId="8" xfId="0" applyNumberFormat="1" applyFont="1" applyFill="1" applyBorder="1" applyAlignment="1">
      <alignment horizontal="right" vertical="top" wrapText="1"/>
    </xf>
    <xf numFmtId="0" fontId="11" fillId="0" borderId="0" xfId="0" applyFont="1" applyFill="1"/>
    <xf numFmtId="0" fontId="3" fillId="0" borderId="11" xfId="0" applyFont="1" applyFill="1" applyBorder="1" applyAlignment="1">
      <alignment horizontal="lef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" fontId="3" fillId="0" borderId="6" xfId="0" applyNumberFormat="1" applyFont="1" applyFill="1" applyBorder="1" applyAlignment="1">
      <alignment horizontal="right" vertical="top" wrapText="1"/>
    </xf>
    <xf numFmtId="2" fontId="3" fillId="0" borderId="9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left" vertical="top" wrapText="1"/>
    </xf>
    <xf numFmtId="2" fontId="3" fillId="0" borderId="10" xfId="0" applyNumberFormat="1" applyFont="1" applyFill="1" applyBorder="1" applyAlignment="1">
      <alignment horizontal="right" vertical="top" wrapText="1"/>
    </xf>
    <xf numFmtId="0" fontId="11" fillId="0" borderId="3" xfId="0" applyFont="1" applyFill="1" applyBorder="1"/>
    <xf numFmtId="2" fontId="3" fillId="0" borderId="13" xfId="0" applyNumberFormat="1" applyFont="1" applyFill="1" applyBorder="1" applyAlignment="1">
      <alignment horizontal="right" vertical="top" wrapText="1"/>
    </xf>
    <xf numFmtId="0" fontId="11" fillId="0" borderId="13" xfId="0" applyFont="1" applyFill="1" applyBorder="1"/>
    <xf numFmtId="0" fontId="1" fillId="0" borderId="9" xfId="0" applyNumberFormat="1" applyFont="1" applyFill="1" applyBorder="1" applyAlignment="1">
      <alignment horizontal="distributed" vertical="top" wrapText="1"/>
    </xf>
    <xf numFmtId="49" fontId="1" fillId="0" borderId="12" xfId="0" applyNumberFormat="1" applyFont="1" applyFill="1" applyBorder="1" applyAlignment="1">
      <alignment horizontal="left" vertical="top" wrapText="1"/>
    </xf>
    <xf numFmtId="164" fontId="1" fillId="0" borderId="10" xfId="0" applyNumberFormat="1" applyFont="1" applyFill="1" applyBorder="1" applyAlignment="1">
      <alignment horizontal="right" vertical="top" wrapText="1"/>
    </xf>
    <xf numFmtId="164" fontId="3" fillId="0" borderId="10" xfId="0" applyNumberFormat="1" applyFont="1" applyFill="1" applyBorder="1" applyAlignment="1">
      <alignment horizontal="right" vertical="top" wrapText="1"/>
    </xf>
    <xf numFmtId="1" fontId="3" fillId="0" borderId="5" xfId="0" applyNumberFormat="1" applyFont="1" applyFill="1" applyBorder="1" applyAlignment="1">
      <alignment horizontal="right" vertical="top" wrapText="1"/>
    </xf>
    <xf numFmtId="2" fontId="3" fillId="0" borderId="7" xfId="0" applyNumberFormat="1" applyFont="1" applyFill="1" applyBorder="1" applyAlignment="1">
      <alignment horizontal="right" vertical="top" wrapText="1"/>
    </xf>
    <xf numFmtId="0" fontId="14" fillId="0" borderId="3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5" fillId="0" borderId="0" xfId="0" applyFont="1" applyFill="1"/>
    <xf numFmtId="0" fontId="15" fillId="0" borderId="0" xfId="0" applyFont="1"/>
    <xf numFmtId="0" fontId="1" fillId="0" borderId="14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distributed" vertical="top" wrapText="1"/>
    </xf>
    <xf numFmtId="0" fontId="1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5" fillId="2" borderId="0" xfId="0" applyFont="1" applyFill="1"/>
    <xf numFmtId="0" fontId="14" fillId="0" borderId="2" xfId="0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1" fontId="4" fillId="0" borderId="10" xfId="0" applyNumberFormat="1" applyFont="1" applyFill="1" applyBorder="1" applyAlignment="1">
      <alignment horizontal="right" vertical="top" wrapText="1"/>
    </xf>
    <xf numFmtId="164" fontId="4" fillId="0" borderId="13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0" fontId="14" fillId="0" borderId="4" xfId="0" applyFont="1" applyFill="1" applyBorder="1" applyAlignment="1">
      <alignment horizontal="center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1" fontId="4" fillId="0" borderId="6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0" fontId="14" fillId="0" borderId="10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distributed" vertical="top" wrapText="1"/>
    </xf>
    <xf numFmtId="0" fontId="7" fillId="0" borderId="12" xfId="0" applyFont="1" applyFill="1" applyBorder="1" applyAlignment="1">
      <alignment horizontal="lef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14" fillId="0" borderId="15" xfId="0" applyNumberFormat="1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" fontId="4" fillId="0" borderId="12" xfId="0" applyNumberFormat="1" applyFont="1" applyFill="1" applyBorder="1" applyAlignment="1">
      <alignment horizontal="right" vertical="top" wrapText="1"/>
    </xf>
    <xf numFmtId="49" fontId="14" fillId="0" borderId="7" xfId="0" applyNumberFormat="1" applyFont="1" applyFill="1" applyBorder="1" applyAlignment="1">
      <alignment horizontal="left" vertical="top" wrapText="1"/>
    </xf>
    <xf numFmtId="49" fontId="14" fillId="0" borderId="8" xfId="0" applyNumberFormat="1" applyFont="1" applyFill="1" applyBorder="1" applyAlignment="1">
      <alignment horizontal="left" vertical="top" wrapText="1"/>
    </xf>
    <xf numFmtId="49" fontId="14" fillId="0" borderId="9" xfId="0" applyNumberFormat="1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164" fontId="6" fillId="0" borderId="10" xfId="0" applyNumberFormat="1" applyFont="1" applyFill="1" applyBorder="1" applyAlignment="1">
      <alignment horizontal="right" vertical="top" wrapText="1"/>
    </xf>
    <xf numFmtId="1" fontId="6" fillId="0" borderId="5" xfId="0" applyNumberFormat="1" applyFont="1" applyFill="1" applyBorder="1" applyAlignment="1">
      <alignment horizontal="right" vertical="top" wrapText="1"/>
    </xf>
    <xf numFmtId="2" fontId="6" fillId="0" borderId="7" xfId="0" applyNumberFormat="1" applyFont="1" applyFill="1" applyBorder="1" applyAlignment="1">
      <alignment horizontal="right" vertical="top" wrapText="1"/>
    </xf>
    <xf numFmtId="0" fontId="18" fillId="0" borderId="0" xfId="0" applyFont="1"/>
    <xf numFmtId="164" fontId="1" fillId="0" borderId="7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0" fillId="2" borderId="0" xfId="0" applyFill="1"/>
    <xf numFmtId="0" fontId="1" fillId="0" borderId="1" xfId="0" applyFont="1" applyFill="1" applyBorder="1" applyAlignment="1">
      <alignment horizontal="distributed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164" fontId="1" fillId="0" borderId="15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/>
    </xf>
    <xf numFmtId="164" fontId="1" fillId="0" borderId="9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2" fillId="0" borderId="1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1" fontId="4" fillId="0" borderId="5" xfId="0" applyNumberFormat="1" applyFont="1" applyFill="1" applyBorder="1" applyAlignment="1">
      <alignment horizontal="right" vertical="top" wrapText="1"/>
    </xf>
    <xf numFmtId="0" fontId="4" fillId="0" borderId="6" xfId="0" applyFont="1" applyFill="1" applyBorder="1" applyAlignment="1">
      <alignment vertical="top" wrapText="1"/>
    </xf>
    <xf numFmtId="164" fontId="6" fillId="0" borderId="7" xfId="0" applyNumberFormat="1" applyFont="1" applyFill="1" applyBorder="1" applyAlignment="1">
      <alignment horizontal="right" vertical="top" wrapText="1"/>
    </xf>
    <xf numFmtId="164" fontId="6" fillId="0" borderId="8" xfId="0" applyNumberFormat="1" applyFont="1" applyFill="1" applyBorder="1" applyAlignment="1">
      <alignment horizontal="right" vertical="top" wrapText="1"/>
    </xf>
    <xf numFmtId="164" fontId="6" fillId="0" borderId="9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distributed" vertical="top" wrapText="1"/>
    </xf>
    <xf numFmtId="0" fontId="1" fillId="0" borderId="8" xfId="0" applyNumberFormat="1" applyFont="1" applyFill="1" applyBorder="1" applyAlignment="1">
      <alignment horizontal="distributed" vertical="top" wrapText="1"/>
    </xf>
    <xf numFmtId="0" fontId="1" fillId="0" borderId="7" xfId="0" applyNumberFormat="1" applyFont="1" applyFill="1" applyBorder="1" applyAlignment="1">
      <alignment horizontal="distributed" vertical="top" wrapText="1"/>
    </xf>
    <xf numFmtId="0" fontId="6" fillId="0" borderId="7" xfId="0" applyNumberFormat="1" applyFont="1" applyFill="1" applyBorder="1" applyAlignment="1">
      <alignment horizontal="distributed" vertical="top" wrapText="1"/>
    </xf>
    <xf numFmtId="0" fontId="6" fillId="0" borderId="8" xfId="0" applyNumberFormat="1" applyFont="1" applyFill="1" applyBorder="1" applyAlignment="1">
      <alignment horizontal="distributed" vertical="top" wrapText="1"/>
    </xf>
    <xf numFmtId="0" fontId="6" fillId="0" borderId="9" xfId="0" applyNumberFormat="1" applyFont="1" applyFill="1" applyBorder="1" applyAlignment="1">
      <alignment horizontal="distributed" vertical="top" wrapText="1"/>
    </xf>
    <xf numFmtId="0" fontId="3" fillId="0" borderId="7" xfId="0" applyNumberFormat="1" applyFont="1" applyFill="1" applyBorder="1" applyAlignment="1">
      <alignment horizontal="distributed" vertical="top" wrapText="1"/>
    </xf>
    <xf numFmtId="0" fontId="3" fillId="0" borderId="8" xfId="0" applyNumberFormat="1" applyFont="1" applyFill="1" applyBorder="1" applyAlignment="1">
      <alignment horizontal="distributed" vertical="top" wrapText="1"/>
    </xf>
    <xf numFmtId="0" fontId="3" fillId="0" borderId="9" xfId="0" applyNumberFormat="1" applyFont="1" applyFill="1" applyBorder="1" applyAlignment="1">
      <alignment horizontal="distributed" vertical="top" wrapText="1"/>
    </xf>
    <xf numFmtId="0" fontId="1" fillId="0" borderId="2" xfId="0" applyNumberFormat="1" applyFont="1" applyFill="1" applyBorder="1" applyAlignment="1">
      <alignment horizontal="distributed" vertical="top" wrapText="1"/>
    </xf>
    <xf numFmtId="0" fontId="1" fillId="0" borderId="3" xfId="0" applyNumberFormat="1" applyFont="1" applyFill="1" applyBorder="1" applyAlignment="1">
      <alignment horizontal="distributed" vertical="top" wrapText="1"/>
    </xf>
    <xf numFmtId="0" fontId="3" fillId="0" borderId="0" xfId="0" applyNumberFormat="1" applyFont="1" applyFill="1" applyBorder="1" applyAlignment="1">
      <alignment horizontal="distributed" vertical="top" wrapText="1"/>
    </xf>
    <xf numFmtId="0" fontId="0" fillId="0" borderId="0" xfId="0" applyFill="1" applyBorder="1"/>
    <xf numFmtId="0" fontId="0" fillId="0" borderId="0" xfId="0" applyBorder="1"/>
    <xf numFmtId="0" fontId="0" fillId="3" borderId="0" xfId="0" applyFill="1" applyBorder="1"/>
    <xf numFmtId="0" fontId="0" fillId="4" borderId="0" xfId="0" applyFill="1"/>
    <xf numFmtId="49" fontId="3" fillId="0" borderId="8" xfId="0" applyNumberFormat="1" applyFont="1" applyFill="1" applyBorder="1" applyAlignment="1">
      <alignment horizontal="distributed" vertical="top" wrapText="1"/>
    </xf>
    <xf numFmtId="49" fontId="3" fillId="0" borderId="9" xfId="0" applyNumberFormat="1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0" fillId="5" borderId="0" xfId="0" applyFill="1"/>
    <xf numFmtId="0" fontId="11" fillId="5" borderId="0" xfId="0" applyFont="1" applyFill="1"/>
    <xf numFmtId="49" fontId="1" fillId="0" borderId="8" xfId="0" applyNumberFormat="1" applyFont="1" applyFill="1" applyBorder="1" applyAlignment="1">
      <alignment horizontal="distributed" vertical="top" wrapText="1"/>
    </xf>
    <xf numFmtId="49" fontId="1" fillId="0" borderId="7" xfId="0" applyNumberFormat="1" applyFont="1" applyFill="1" applyBorder="1" applyAlignment="1">
      <alignment horizontal="distributed" vertical="top" wrapText="1"/>
    </xf>
    <xf numFmtId="49" fontId="1" fillId="0" borderId="9" xfId="0" applyNumberFormat="1" applyFont="1" applyFill="1" applyBorder="1" applyAlignment="1">
      <alignment horizontal="distributed" vertical="top" wrapText="1"/>
    </xf>
    <xf numFmtId="49" fontId="3" fillId="0" borderId="3" xfId="0" applyNumberFormat="1" applyFont="1" applyFill="1" applyBorder="1" applyAlignment="1">
      <alignment horizontal="distributed"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distributed" vertical="top" wrapText="1"/>
    </xf>
    <xf numFmtId="0" fontId="6" fillId="0" borderId="0" xfId="0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distributed" vertical="top" wrapText="1"/>
    </xf>
    <xf numFmtId="0" fontId="6" fillId="0" borderId="6" xfId="0" applyFont="1" applyFill="1" applyBorder="1" applyAlignment="1">
      <alignment horizontal="left" vertical="top" wrapText="1"/>
    </xf>
    <xf numFmtId="2" fontId="3" fillId="0" borderId="11" xfId="0" applyNumberFormat="1" applyFont="1" applyFill="1" applyBorder="1" applyAlignment="1">
      <alignment horizontal="right" vertical="top" wrapText="1"/>
    </xf>
    <xf numFmtId="1" fontId="3" fillId="0" borderId="7" xfId="0" applyNumberFormat="1" applyFont="1" applyFill="1" applyBorder="1" applyAlignment="1">
      <alignment horizontal="right" vertical="top" wrapText="1"/>
    </xf>
    <xf numFmtId="1" fontId="3" fillId="0" borderId="8" xfId="0" applyNumberFormat="1" applyFont="1" applyFill="1" applyBorder="1" applyAlignment="1">
      <alignment horizontal="right" vertical="top" wrapText="1"/>
    </xf>
    <xf numFmtId="1" fontId="3" fillId="0" borderId="9" xfId="0" applyNumberFormat="1" applyFont="1" applyFill="1" applyBorder="1" applyAlignment="1">
      <alignment horizontal="right" vertical="top" wrapText="1"/>
    </xf>
    <xf numFmtId="0" fontId="0" fillId="0" borderId="3" xfId="0" applyFill="1" applyBorder="1"/>
    <xf numFmtId="0" fontId="17" fillId="0" borderId="10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distributed" vertical="top" wrapText="1"/>
    </xf>
    <xf numFmtId="0" fontId="4" fillId="0" borderId="12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left" vertical="top"/>
    </xf>
    <xf numFmtId="0" fontId="13" fillId="0" borderId="14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164" fontId="3" fillId="0" borderId="7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/>
    <xf numFmtId="164" fontId="3" fillId="0" borderId="8" xfId="0" applyNumberFormat="1" applyFont="1" applyFill="1" applyBorder="1" applyAlignment="1">
      <alignment horizontal="right" vertical="top" wrapText="1"/>
    </xf>
    <xf numFmtId="164" fontId="3" fillId="0" borderId="9" xfId="0" applyNumberFormat="1" applyFont="1" applyFill="1" applyBorder="1" applyAlignment="1">
      <alignment horizontal="right" vertical="top" wrapText="1"/>
    </xf>
    <xf numFmtId="16" fontId="3" fillId="0" borderId="9" xfId="0" applyNumberFormat="1" applyFont="1" applyFill="1" applyBorder="1" applyAlignment="1">
      <alignment horizontal="distributed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7" fontId="3" fillId="0" borderId="9" xfId="0" applyNumberFormat="1" applyFont="1" applyFill="1" applyBorder="1" applyAlignment="1">
      <alignment horizontal="distributed" vertical="top" wrapText="1"/>
    </xf>
    <xf numFmtId="0" fontId="17" fillId="0" borderId="1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5" xfId="0" applyNumberFormat="1" applyFont="1" applyFill="1" applyBorder="1" applyAlignment="1">
      <alignment horizontal="distributed" vertical="top" wrapText="1"/>
    </xf>
    <xf numFmtId="0" fontId="4" fillId="0" borderId="15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distributed" vertical="top" wrapText="1"/>
    </xf>
    <xf numFmtId="0" fontId="3" fillId="0" borderId="1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164" fontId="3" fillId="0" borderId="15" xfId="0" applyNumberFormat="1" applyFont="1" applyFill="1" applyBorder="1" applyAlignment="1">
      <alignment horizontal="right" vertical="top" wrapText="1"/>
    </xf>
    <xf numFmtId="1" fontId="3" fillId="0" borderId="12" xfId="0" applyNumberFormat="1" applyFont="1" applyFill="1" applyBorder="1" applyAlignment="1">
      <alignment horizontal="right" vertical="top" wrapText="1"/>
    </xf>
    <xf numFmtId="49" fontId="3" fillId="0" borderId="15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horizontal="left" vertical="top" wrapText="1"/>
    </xf>
    <xf numFmtId="49" fontId="6" fillId="0" borderId="6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9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9" fontId="3" fillId="0" borderId="7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49" fontId="3" fillId="0" borderId="10" xfId="0" applyNumberFormat="1" applyFont="1" applyFill="1" applyBorder="1" applyAlignment="1">
      <alignment horizontal="left" vertical="top" wrapText="1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49" fontId="3" fillId="0" borderId="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/>
    </xf>
    <xf numFmtId="0" fontId="11" fillId="0" borderId="3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49" fontId="6" fillId="0" borderId="10" xfId="0" applyNumberFormat="1" applyFont="1" applyFill="1" applyBorder="1" applyAlignment="1">
      <alignment horizontal="left" vertical="top" wrapText="1"/>
    </xf>
    <xf numFmtId="49" fontId="6" fillId="0" borderId="13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distributed" vertical="top"/>
    </xf>
    <xf numFmtId="0" fontId="1" fillId="0" borderId="0" xfId="0" applyNumberFormat="1" applyFont="1" applyFill="1" applyAlignment="1">
      <alignment horizontal="distributed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right" vertical="top"/>
    </xf>
    <xf numFmtId="164" fontId="1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right" vertical="top"/>
    </xf>
    <xf numFmtId="2" fontId="1" fillId="0" borderId="0" xfId="0" applyNumberFormat="1" applyFont="1" applyFill="1" applyAlignment="1">
      <alignment horizontal="right" vertical="top"/>
    </xf>
    <xf numFmtId="49" fontId="1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textRotation="90" wrapText="1"/>
    </xf>
    <xf numFmtId="0" fontId="1" fillId="0" borderId="1" xfId="0" applyNumberFormat="1" applyFont="1" applyFill="1" applyBorder="1" applyAlignment="1">
      <alignment horizontal="left" textRotation="90" wrapText="1"/>
    </xf>
    <xf numFmtId="0" fontId="1" fillId="0" borderId="14" xfId="0" applyFont="1" applyFill="1" applyBorder="1" applyAlignment="1">
      <alignment horizontal="left" textRotation="90" wrapText="1"/>
    </xf>
    <xf numFmtId="0" fontId="1" fillId="0" borderId="2" xfId="0" applyFont="1" applyFill="1" applyBorder="1" applyAlignment="1">
      <alignment horizontal="left" textRotation="90" wrapText="1"/>
    </xf>
    <xf numFmtId="0" fontId="1" fillId="0" borderId="10" xfId="0" applyFont="1" applyFill="1" applyBorder="1" applyAlignment="1">
      <alignment horizontal="left" textRotation="90" wrapText="1"/>
    </xf>
    <xf numFmtId="164" fontId="1" fillId="0" borderId="15" xfId="0" applyNumberFormat="1" applyFont="1" applyFill="1" applyBorder="1" applyAlignment="1">
      <alignment horizontal="left" textRotation="90" wrapText="1"/>
    </xf>
    <xf numFmtId="1" fontId="1" fillId="0" borderId="1" xfId="0" applyNumberFormat="1" applyFont="1" applyFill="1" applyBorder="1" applyAlignment="1">
      <alignment horizontal="left" textRotation="90" wrapText="1"/>
    </xf>
    <xf numFmtId="2" fontId="1" fillId="0" borderId="1" xfId="0" applyNumberFormat="1" applyFont="1" applyFill="1" applyBorder="1" applyAlignment="1">
      <alignment horizontal="left" textRotation="90" wrapText="1"/>
    </xf>
    <xf numFmtId="49" fontId="1" fillId="0" borderId="1" xfId="0" applyNumberFormat="1" applyFont="1" applyFill="1" applyBorder="1" applyAlignment="1">
      <alignment horizontal="left" textRotation="90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distributed" vertical="top" wrapText="1"/>
    </xf>
    <xf numFmtId="0" fontId="1" fillId="0" borderId="3" xfId="0" applyFont="1" applyFill="1" applyBorder="1" applyAlignment="1">
      <alignment horizontal="distributed" vertical="top" wrapText="1"/>
    </xf>
    <xf numFmtId="0" fontId="1" fillId="0" borderId="4" xfId="0" applyFont="1" applyFill="1" applyBorder="1" applyAlignment="1">
      <alignment horizontal="distributed" vertical="top" wrapText="1"/>
    </xf>
    <xf numFmtId="0" fontId="6" fillId="0" borderId="2" xfId="0" applyFont="1" applyFill="1" applyBorder="1" applyAlignment="1">
      <alignment horizontal="distributed" vertical="top" wrapText="1"/>
    </xf>
    <xf numFmtId="49" fontId="6" fillId="0" borderId="7" xfId="0" applyNumberFormat="1" applyFont="1" applyFill="1" applyBorder="1" applyAlignment="1">
      <alignment horizontal="distributed" vertical="top" wrapText="1"/>
    </xf>
    <xf numFmtId="0" fontId="18" fillId="0" borderId="2" xfId="0" applyFont="1" applyFill="1" applyBorder="1"/>
    <xf numFmtId="0" fontId="6" fillId="0" borderId="3" xfId="0" applyFont="1" applyFill="1" applyBorder="1" applyAlignment="1">
      <alignment horizontal="distributed" vertical="top" wrapText="1"/>
    </xf>
    <xf numFmtId="0" fontId="6" fillId="0" borderId="4" xfId="0" applyFont="1" applyFill="1" applyBorder="1" applyAlignment="1">
      <alignment horizontal="distributed"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distributed" vertical="top" wrapText="1"/>
    </xf>
    <xf numFmtId="0" fontId="11" fillId="0" borderId="2" xfId="0" applyFont="1" applyFill="1" applyBorder="1"/>
    <xf numFmtId="0" fontId="3" fillId="0" borderId="3" xfId="0" applyFont="1" applyFill="1" applyBorder="1" applyAlignment="1">
      <alignment horizontal="distributed" vertical="top" wrapText="1"/>
    </xf>
    <xf numFmtId="0" fontId="3" fillId="0" borderId="4" xfId="0" applyFont="1" applyFill="1" applyBorder="1" applyAlignment="1">
      <alignment horizontal="distributed" vertical="top" wrapText="1"/>
    </xf>
    <xf numFmtId="0" fontId="3" fillId="0" borderId="4" xfId="0" applyFont="1" applyFill="1" applyBorder="1" applyAlignment="1">
      <alignment vertical="top" wrapText="1"/>
    </xf>
    <xf numFmtId="164" fontId="3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distributed" vertical="top" wrapText="1"/>
    </xf>
    <xf numFmtId="0" fontId="4" fillId="0" borderId="5" xfId="0" applyFont="1" applyFill="1" applyBorder="1" applyAlignment="1">
      <alignment vertical="top" wrapText="1"/>
    </xf>
    <xf numFmtId="164" fontId="4" fillId="0" borderId="7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distributed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8" xfId="0" applyNumberFormat="1" applyFont="1" applyFill="1" applyBorder="1" applyAlignment="1">
      <alignment horizontal="right" vertical="top" wrapText="1"/>
    </xf>
    <xf numFmtId="0" fontId="1" fillId="0" borderId="4" xfId="0" applyFont="1" applyFill="1" applyBorder="1" applyAlignment="1">
      <alignment horizontal="distributed" vertical="top" wrapText="1"/>
    </xf>
    <xf numFmtId="0" fontId="4" fillId="0" borderId="6" xfId="0" applyFont="1" applyFill="1" applyBorder="1" applyAlignment="1">
      <alignment vertical="top" wrapText="1"/>
    </xf>
    <xf numFmtId="164" fontId="4" fillId="0" borderId="9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horizontal="distributed" vertical="top" wrapText="1"/>
    </xf>
    <xf numFmtId="0" fontId="1" fillId="0" borderId="12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" fontId="1" fillId="0" borderId="12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distributed" vertical="top" wrapText="1"/>
    </xf>
    <xf numFmtId="0" fontId="1" fillId="0" borderId="3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/>
    </xf>
    <xf numFmtId="164" fontId="7" fillId="0" borderId="5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 wrapText="1"/>
    </xf>
    <xf numFmtId="2" fontId="1" fillId="0" borderId="5" xfId="0" applyNumberFormat="1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1" fontId="7" fillId="0" borderId="8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0" fontId="7" fillId="0" borderId="13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right" vertical="top" wrapText="1"/>
    </xf>
    <xf numFmtId="1" fontId="7" fillId="0" borderId="9" xfId="0" applyNumberFormat="1" applyFont="1" applyFill="1" applyBorder="1" applyAlignment="1">
      <alignment horizontal="right" vertical="top" wrapText="1"/>
    </xf>
    <xf numFmtId="2" fontId="1" fillId="0" borderId="6" xfId="0" applyNumberFormat="1" applyFont="1" applyFill="1" applyBorder="1" applyAlignment="1">
      <alignment horizontal="righ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distributed" vertical="top" wrapText="1"/>
    </xf>
    <xf numFmtId="0" fontId="1" fillId="0" borderId="8" xfId="0" applyFont="1" applyFill="1" applyBorder="1" applyAlignment="1">
      <alignment horizontal="distributed" vertical="top" wrapText="1"/>
    </xf>
    <xf numFmtId="0" fontId="1" fillId="0" borderId="9" xfId="0" applyFont="1" applyFill="1" applyBorder="1" applyAlignment="1">
      <alignment horizontal="distributed"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right" vertical="top" wrapText="1"/>
    </xf>
    <xf numFmtId="1" fontId="7" fillId="0" borderId="7" xfId="0" applyNumberFormat="1" applyFont="1" applyFill="1" applyBorder="1" applyAlignment="1">
      <alignment horizontal="right" vertical="top" wrapText="1"/>
    </xf>
    <xf numFmtId="164" fontId="7" fillId="0" borderId="8" xfId="0" applyNumberFormat="1" applyFont="1" applyFill="1" applyBorder="1" applyAlignment="1">
      <alignment horizontal="right" vertical="top" wrapText="1"/>
    </xf>
    <xf numFmtId="1" fontId="7" fillId="0" borderId="13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7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top" wrapText="1"/>
    </xf>
    <xf numFmtId="1" fontId="4" fillId="0" borderId="13" xfId="0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distributed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" fontId="3" fillId="0" borderId="15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49" fontId="1" fillId="0" borderId="15" xfId="0" applyNumberFormat="1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vertical="top" wrapText="1"/>
    </xf>
    <xf numFmtId="1" fontId="7" fillId="0" borderId="5" xfId="0" applyNumberFormat="1" applyFont="1" applyFill="1" applyBorder="1" applyAlignment="1">
      <alignment horizontal="right" vertical="top" wrapText="1"/>
    </xf>
    <xf numFmtId="2" fontId="3" fillId="0" borderId="2" xfId="0" applyNumberFormat="1" applyFont="1" applyFill="1" applyBorder="1" applyAlignment="1">
      <alignment horizontal="right" vertical="top" wrapText="1"/>
    </xf>
    <xf numFmtId="49" fontId="14" fillId="0" borderId="10" xfId="0" applyNumberFormat="1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right" vertical="top" wrapText="1"/>
    </xf>
    <xf numFmtId="49" fontId="14" fillId="0" borderId="13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14" fillId="0" borderId="3" xfId="0" applyFont="1" applyFill="1" applyBorder="1" applyAlignment="1">
      <alignment horizontal="distributed" vertical="top" wrapText="1"/>
    </xf>
    <xf numFmtId="0" fontId="15" fillId="0" borderId="8" xfId="0" applyNumberFormat="1" applyFont="1" applyFill="1" applyBorder="1"/>
    <xf numFmtId="0" fontId="7" fillId="0" borderId="6" xfId="0" applyFont="1" applyFill="1" applyBorder="1" applyAlignment="1">
      <alignment horizontal="left"/>
    </xf>
    <xf numFmtId="0" fontId="15" fillId="0" borderId="1" xfId="0" applyNumberFormat="1" applyFont="1" applyFill="1" applyBorder="1"/>
    <xf numFmtId="0" fontId="7" fillId="0" borderId="14" xfId="0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" fontId="7" fillId="0" borderId="12" xfId="0" applyNumberFormat="1" applyFont="1" applyFill="1" applyBorder="1" applyAlignment="1">
      <alignment horizontal="right" vertical="top" wrapText="1"/>
    </xf>
    <xf numFmtId="2" fontId="5" fillId="0" borderId="2" xfId="0" applyNumberFormat="1" applyFont="1" applyFill="1" applyBorder="1" applyAlignment="1">
      <alignment horizontal="right" vertical="top" wrapText="1"/>
    </xf>
    <xf numFmtId="2" fontId="5" fillId="0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left" vertical="top"/>
    </xf>
    <xf numFmtId="0" fontId="5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distributed" vertical="top" wrapText="1"/>
    </xf>
    <xf numFmtId="0" fontId="9" fillId="0" borderId="2" xfId="0" applyNumberFormat="1" applyFont="1" applyFill="1" applyBorder="1" applyAlignment="1">
      <alignment horizontal="distributed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4" fontId="9" fillId="0" borderId="7" xfId="0" applyNumberFormat="1" applyFont="1" applyFill="1" applyBorder="1" applyAlignment="1">
      <alignment horizontal="right" vertical="top" wrapText="1"/>
    </xf>
    <xf numFmtId="1" fontId="9" fillId="0" borderId="10" xfId="0" applyNumberFormat="1" applyFont="1" applyFill="1" applyBorder="1" applyAlignment="1">
      <alignment horizontal="right" vertical="top" wrapText="1"/>
    </xf>
    <xf numFmtId="2" fontId="9" fillId="0" borderId="10" xfId="0" applyNumberFormat="1" applyFont="1" applyFill="1" applyBorder="1" applyAlignment="1">
      <alignment horizontal="right" vertical="top" wrapText="1"/>
    </xf>
    <xf numFmtId="49" fontId="9" fillId="0" borderId="10" xfId="0" applyNumberFormat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distributed" vertical="top" wrapText="1"/>
    </xf>
    <xf numFmtId="0" fontId="9" fillId="0" borderId="3" xfId="0" applyNumberFormat="1" applyFont="1" applyFill="1" applyBorder="1" applyAlignment="1">
      <alignment horizontal="distributed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1" fontId="9" fillId="0" borderId="13" xfId="0" applyNumberFormat="1" applyFont="1" applyFill="1" applyBorder="1" applyAlignment="1">
      <alignment horizontal="right" vertical="top" wrapText="1"/>
    </xf>
    <xf numFmtId="2" fontId="9" fillId="0" borderId="13" xfId="0" applyNumberFormat="1" applyFont="1" applyFill="1" applyBorder="1" applyAlignment="1">
      <alignment horizontal="right" vertical="top" wrapText="1"/>
    </xf>
    <xf numFmtId="49" fontId="9" fillId="0" borderId="13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distributed" vertical="top" wrapText="1"/>
    </xf>
    <xf numFmtId="0" fontId="9" fillId="0" borderId="4" xfId="0" applyNumberFormat="1" applyFont="1" applyFill="1" applyBorder="1" applyAlignment="1">
      <alignment horizontal="distributed" vertical="top" wrapText="1"/>
    </xf>
    <xf numFmtId="0" fontId="9" fillId="0" borderId="4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164" fontId="9" fillId="0" borderId="9" xfId="0" applyNumberFormat="1" applyFont="1" applyFill="1" applyBorder="1" applyAlignment="1">
      <alignment horizontal="right" vertical="top" wrapText="1"/>
    </xf>
    <xf numFmtId="1" fontId="9" fillId="0" borderId="11" xfId="0" applyNumberFormat="1" applyFont="1" applyFill="1" applyBorder="1" applyAlignment="1">
      <alignment horizontal="right" vertical="top" wrapText="1"/>
    </xf>
    <xf numFmtId="2" fontId="9" fillId="0" borderId="11" xfId="0" applyNumberFormat="1" applyFont="1" applyFill="1" applyBorder="1" applyAlignment="1">
      <alignment horizontal="right" vertical="top" wrapText="1"/>
    </xf>
    <xf numFmtId="49" fontId="9" fillId="0" borderId="11" xfId="0" applyNumberFormat="1" applyFont="1" applyFill="1" applyBorder="1" applyAlignment="1">
      <alignment horizontal="left" vertical="top" wrapText="1"/>
    </xf>
    <xf numFmtId="0" fontId="15" fillId="0" borderId="0" xfId="0" applyNumberFormat="1" applyFont="1" applyFill="1" applyBorder="1"/>
    <xf numFmtId="0" fontId="16" fillId="0" borderId="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00FF"/>
      <color rgb="FF0000FF"/>
      <color rgb="FFFF99FF"/>
      <color rgb="FF006600"/>
      <color rgb="FFCC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6"/>
  <sheetViews>
    <sheetView tabSelected="1" view="pageBreakPreview" topLeftCell="A449" zoomScaleNormal="100" zoomScaleSheetLayoutView="100" workbookViewId="0">
      <selection activeCell="E219" sqref="E219"/>
    </sheetView>
  </sheetViews>
  <sheetFormatPr defaultRowHeight="15" x14ac:dyDescent="0.25"/>
  <cols>
    <col min="1" max="1" width="3.85546875" style="300" customWidth="1"/>
    <col min="2" max="2" width="12.42578125" style="301" customWidth="1"/>
    <col min="3" max="3" width="33" style="302" customWidth="1"/>
    <col min="4" max="4" width="8.7109375" style="303" customWidth="1"/>
    <col min="5" max="5" width="27.7109375" style="303" customWidth="1"/>
    <col min="6" max="6" width="5.140625" style="303" customWidth="1"/>
    <col min="7" max="7" width="10.85546875" style="305" customWidth="1"/>
    <col min="8" max="8" width="10.7109375" style="306" customWidth="1"/>
    <col min="9" max="9" width="2.28515625" style="307" customWidth="1"/>
    <col min="10" max="10" width="35.140625" style="308" customWidth="1"/>
    <col min="11" max="11" width="14.7109375" style="308" customWidth="1"/>
    <col min="13" max="13" width="22.5703125" customWidth="1"/>
  </cols>
  <sheetData>
    <row r="1" spans="1:11" ht="15" customHeight="1" x14ac:dyDescent="0.25">
      <c r="E1" s="304" t="s">
        <v>0</v>
      </c>
    </row>
    <row r="2" spans="1:11" ht="44.25" customHeight="1" x14ac:dyDescent="0.25">
      <c r="C2" s="309" t="s">
        <v>103</v>
      </c>
      <c r="D2" s="309"/>
      <c r="E2" s="309"/>
      <c r="F2" s="309"/>
      <c r="G2" s="309"/>
      <c r="H2" s="309"/>
      <c r="I2" s="309"/>
      <c r="J2" s="309"/>
    </row>
    <row r="3" spans="1:11" ht="108.75" customHeight="1" x14ac:dyDescent="0.25">
      <c r="A3" s="310" t="s">
        <v>1</v>
      </c>
      <c r="B3" s="311" t="s">
        <v>2</v>
      </c>
      <c r="C3" s="310" t="s">
        <v>3</v>
      </c>
      <c r="D3" s="312" t="s">
        <v>4</v>
      </c>
      <c r="E3" s="313" t="s">
        <v>5</v>
      </c>
      <c r="F3" s="314"/>
      <c r="G3" s="315" t="s">
        <v>27</v>
      </c>
      <c r="H3" s="316" t="s">
        <v>26</v>
      </c>
      <c r="I3" s="317" t="s">
        <v>6</v>
      </c>
      <c r="J3" s="318" t="s">
        <v>7</v>
      </c>
      <c r="K3" s="318" t="s">
        <v>8</v>
      </c>
    </row>
    <row r="4" spans="1:11" ht="15" customHeight="1" x14ac:dyDescent="0.25">
      <c r="A4" s="319">
        <v>1</v>
      </c>
      <c r="B4" s="320">
        <v>2</v>
      </c>
      <c r="C4" s="319">
        <v>3</v>
      </c>
      <c r="D4" s="321">
        <v>4</v>
      </c>
      <c r="E4" s="321">
        <v>5</v>
      </c>
      <c r="F4" s="322"/>
      <c r="G4" s="322">
        <v>6</v>
      </c>
      <c r="H4" s="323">
        <v>7</v>
      </c>
      <c r="I4" s="319">
        <v>8</v>
      </c>
      <c r="J4" s="319">
        <v>9</v>
      </c>
      <c r="K4" s="319">
        <v>10</v>
      </c>
    </row>
    <row r="5" spans="1:11" ht="15" customHeight="1" x14ac:dyDescent="0.25">
      <c r="A5" s="118"/>
      <c r="B5" s="137"/>
      <c r="C5" s="119"/>
      <c r="D5" s="73"/>
      <c r="E5" s="120" t="s">
        <v>9</v>
      </c>
      <c r="F5" s="121"/>
      <c r="G5" s="122"/>
      <c r="H5" s="123"/>
      <c r="I5" s="43"/>
      <c r="J5" s="15"/>
      <c r="K5" s="15"/>
    </row>
    <row r="6" spans="1:11" ht="13.5" customHeight="1" x14ac:dyDescent="0.25">
      <c r="A6" s="324">
        <v>1</v>
      </c>
      <c r="B6" s="139" t="s">
        <v>104</v>
      </c>
      <c r="C6" s="1" t="s">
        <v>28</v>
      </c>
      <c r="D6" s="116" t="s">
        <v>14</v>
      </c>
      <c r="E6" s="5" t="s">
        <v>21</v>
      </c>
      <c r="F6" s="5">
        <v>1</v>
      </c>
      <c r="G6" s="113">
        <v>0.12986111111111112</v>
      </c>
      <c r="H6" s="8">
        <v>2340</v>
      </c>
      <c r="I6" s="38" t="s">
        <v>12</v>
      </c>
      <c r="J6" s="238" t="s">
        <v>108</v>
      </c>
      <c r="K6" s="241" t="s">
        <v>18</v>
      </c>
    </row>
    <row r="7" spans="1:11" ht="24.75" customHeight="1" x14ac:dyDescent="0.25">
      <c r="A7" s="325"/>
      <c r="B7" s="138" t="s">
        <v>105</v>
      </c>
      <c r="C7" s="2" t="s">
        <v>106</v>
      </c>
      <c r="D7" s="211"/>
      <c r="E7" s="5" t="s">
        <v>80</v>
      </c>
      <c r="F7" s="5"/>
      <c r="G7" s="7"/>
      <c r="H7" s="9"/>
      <c r="I7" s="10"/>
      <c r="J7" s="239"/>
      <c r="K7" s="241"/>
    </row>
    <row r="8" spans="1:11" ht="14.25" customHeight="1" x14ac:dyDescent="0.25">
      <c r="A8" s="325"/>
      <c r="B8" s="138" t="s">
        <v>104</v>
      </c>
      <c r="C8" s="14" t="s">
        <v>107</v>
      </c>
      <c r="D8" s="211"/>
      <c r="E8" s="5"/>
      <c r="F8" s="5"/>
      <c r="G8" s="7"/>
      <c r="H8" s="9"/>
      <c r="I8" s="10"/>
      <c r="J8" s="239"/>
      <c r="K8" s="241"/>
    </row>
    <row r="9" spans="1:11" ht="15" customHeight="1" x14ac:dyDescent="0.25">
      <c r="A9" s="326"/>
      <c r="B9" s="61" t="s">
        <v>41</v>
      </c>
      <c r="C9" s="3" t="s">
        <v>23</v>
      </c>
      <c r="D9" s="212"/>
      <c r="E9" s="6"/>
      <c r="F9" s="6"/>
      <c r="G9" s="126"/>
      <c r="H9" s="24"/>
      <c r="I9" s="25"/>
      <c r="J9" s="240"/>
      <c r="K9" s="241"/>
    </row>
    <row r="10" spans="1:11" ht="15" customHeight="1" x14ac:dyDescent="0.25">
      <c r="A10" s="324">
        <v>2</v>
      </c>
      <c r="B10" s="139" t="s">
        <v>104</v>
      </c>
      <c r="C10" s="1" t="s">
        <v>109</v>
      </c>
      <c r="D10" s="116" t="s">
        <v>14</v>
      </c>
      <c r="E10" s="124" t="s">
        <v>11</v>
      </c>
      <c r="F10" s="124">
        <v>1</v>
      </c>
      <c r="G10" s="113">
        <v>0.15208333333333332</v>
      </c>
      <c r="H10" s="8">
        <v>2200</v>
      </c>
      <c r="I10" s="38"/>
      <c r="J10" s="238" t="s">
        <v>49</v>
      </c>
      <c r="K10" s="244" t="s">
        <v>49</v>
      </c>
    </row>
    <row r="11" spans="1:11" ht="15" customHeight="1" x14ac:dyDescent="0.25">
      <c r="A11" s="325"/>
      <c r="B11" s="138" t="s">
        <v>105</v>
      </c>
      <c r="C11" s="40" t="s">
        <v>29</v>
      </c>
      <c r="D11" s="197"/>
      <c r="E11" s="40" t="s">
        <v>20</v>
      </c>
      <c r="F11" s="5"/>
      <c r="G11" s="7"/>
      <c r="H11" s="9"/>
      <c r="I11" s="10"/>
      <c r="J11" s="239"/>
      <c r="K11" s="241"/>
    </row>
    <row r="12" spans="1:11" ht="15" customHeight="1" x14ac:dyDescent="0.25">
      <c r="A12" s="325"/>
      <c r="B12" s="138" t="s">
        <v>104</v>
      </c>
      <c r="C12" s="14" t="s">
        <v>110</v>
      </c>
      <c r="D12" s="197"/>
      <c r="E12" s="5"/>
      <c r="F12" s="5"/>
      <c r="G12" s="7"/>
      <c r="H12" s="9"/>
      <c r="I12" s="10"/>
      <c r="J12" s="239"/>
      <c r="K12" s="241"/>
    </row>
    <row r="13" spans="1:11" ht="16.5" customHeight="1" x14ac:dyDescent="0.25">
      <c r="A13" s="325"/>
      <c r="B13" s="61" t="s">
        <v>111</v>
      </c>
      <c r="C13" s="2" t="s">
        <v>23</v>
      </c>
      <c r="D13" s="197"/>
      <c r="E13" s="5"/>
      <c r="F13" s="5"/>
      <c r="G13" s="7"/>
      <c r="H13" s="9"/>
      <c r="I13" s="10"/>
      <c r="J13" s="239"/>
      <c r="K13" s="242"/>
    </row>
    <row r="14" spans="1:11" s="112" customFormat="1" ht="24.75" customHeight="1" x14ac:dyDescent="0.25">
      <c r="A14" s="327">
        <v>3</v>
      </c>
      <c r="B14" s="328" t="s">
        <v>104</v>
      </c>
      <c r="C14" s="107" t="s">
        <v>113</v>
      </c>
      <c r="D14" s="329"/>
      <c r="E14" s="27" t="s">
        <v>138</v>
      </c>
      <c r="F14" s="108"/>
      <c r="G14" s="109">
        <v>0.12152777777777778</v>
      </c>
      <c r="H14" s="110">
        <v>3462</v>
      </c>
      <c r="I14" s="111"/>
      <c r="J14" s="249" t="s">
        <v>114</v>
      </c>
      <c r="K14" s="252" t="s">
        <v>12</v>
      </c>
    </row>
    <row r="15" spans="1:11" s="112" customFormat="1" ht="13.5" customHeight="1" x14ac:dyDescent="0.25">
      <c r="A15" s="330"/>
      <c r="B15" s="168" t="s">
        <v>434</v>
      </c>
      <c r="C15" s="169" t="s">
        <v>438</v>
      </c>
      <c r="D15" s="217"/>
      <c r="E15" s="217"/>
      <c r="F15" s="28"/>
      <c r="G15" s="29"/>
      <c r="H15" s="30"/>
      <c r="I15" s="31"/>
      <c r="J15" s="250"/>
      <c r="K15" s="253"/>
    </row>
    <row r="16" spans="1:11" s="112" customFormat="1" ht="15" customHeight="1" x14ac:dyDescent="0.25">
      <c r="A16" s="330"/>
      <c r="B16" s="168" t="s">
        <v>104</v>
      </c>
      <c r="C16" s="26" t="s">
        <v>112</v>
      </c>
      <c r="D16" s="217"/>
      <c r="E16" s="217"/>
      <c r="F16" s="28"/>
      <c r="G16" s="29"/>
      <c r="H16" s="30"/>
      <c r="I16" s="31"/>
      <c r="J16" s="250"/>
      <c r="K16" s="253"/>
    </row>
    <row r="17" spans="1:11" s="112" customFormat="1" ht="15" customHeight="1" x14ac:dyDescent="0.25">
      <c r="A17" s="331"/>
      <c r="B17" s="170" t="s">
        <v>435</v>
      </c>
      <c r="C17" s="332" t="s">
        <v>23</v>
      </c>
      <c r="D17" s="218"/>
      <c r="E17" s="218"/>
      <c r="F17" s="34"/>
      <c r="G17" s="35"/>
      <c r="H17" s="36"/>
      <c r="I17" s="37"/>
      <c r="J17" s="251"/>
      <c r="K17" s="254"/>
    </row>
    <row r="18" spans="1:11" s="112" customFormat="1" ht="14.25" customHeight="1" x14ac:dyDescent="0.25">
      <c r="A18" s="333">
        <v>4</v>
      </c>
      <c r="B18" s="178" t="s">
        <v>104</v>
      </c>
      <c r="C18" s="52" t="s">
        <v>437</v>
      </c>
      <c r="D18" s="334" t="s">
        <v>14</v>
      </c>
      <c r="E18" s="213" t="s">
        <v>25</v>
      </c>
      <c r="F18" s="42">
        <v>1</v>
      </c>
      <c r="G18" s="92">
        <v>0</v>
      </c>
      <c r="H18" s="173">
        <v>0</v>
      </c>
      <c r="I18" s="66"/>
      <c r="J18" s="283" t="s">
        <v>49</v>
      </c>
      <c r="K18" s="257" t="s">
        <v>49</v>
      </c>
    </row>
    <row r="19" spans="1:11" s="112" customFormat="1" ht="26.25" customHeight="1" x14ac:dyDescent="0.25">
      <c r="A19" s="335"/>
      <c r="B19" s="153" t="s">
        <v>434</v>
      </c>
      <c r="C19" s="40" t="s">
        <v>439</v>
      </c>
      <c r="D19" s="214"/>
      <c r="E19" s="58"/>
      <c r="F19" s="41"/>
      <c r="G19" s="47"/>
      <c r="H19" s="185"/>
      <c r="I19" s="46"/>
      <c r="J19" s="275"/>
      <c r="K19" s="258"/>
    </row>
    <row r="20" spans="1:11" s="112" customFormat="1" ht="15" customHeight="1" x14ac:dyDescent="0.25">
      <c r="A20" s="335"/>
      <c r="B20" s="153" t="s">
        <v>104</v>
      </c>
      <c r="C20" s="14" t="s">
        <v>112</v>
      </c>
      <c r="D20" s="214"/>
      <c r="E20" s="214"/>
      <c r="F20" s="41"/>
      <c r="G20" s="92"/>
      <c r="H20" s="174"/>
      <c r="I20" s="46"/>
      <c r="J20" s="275"/>
      <c r="K20" s="258"/>
    </row>
    <row r="21" spans="1:11" s="112" customFormat="1" ht="15" customHeight="1" x14ac:dyDescent="0.25">
      <c r="A21" s="336"/>
      <c r="B21" s="154" t="s">
        <v>435</v>
      </c>
      <c r="C21" s="337" t="s">
        <v>23</v>
      </c>
      <c r="D21" s="215"/>
      <c r="E21" s="215"/>
      <c r="F21" s="48"/>
      <c r="G21" s="338"/>
      <c r="H21" s="175"/>
      <c r="I21" s="51"/>
      <c r="J21" s="276"/>
      <c r="K21" s="259"/>
    </row>
    <row r="22" spans="1:11" ht="13.5" customHeight="1" x14ac:dyDescent="0.25">
      <c r="A22" s="333">
        <v>5</v>
      </c>
      <c r="B22" s="138" t="s">
        <v>118</v>
      </c>
      <c r="C22" s="1" t="s">
        <v>115</v>
      </c>
      <c r="D22" s="197" t="s">
        <v>10</v>
      </c>
      <c r="E22" s="5" t="s">
        <v>17</v>
      </c>
      <c r="F22" s="40">
        <v>1</v>
      </c>
      <c r="G22" s="7">
        <v>6.1805555555555558E-2</v>
      </c>
      <c r="H22" s="9">
        <v>1536</v>
      </c>
      <c r="I22" s="10" t="s">
        <v>12</v>
      </c>
      <c r="J22" s="238" t="s">
        <v>108</v>
      </c>
      <c r="K22" s="241" t="s">
        <v>18</v>
      </c>
    </row>
    <row r="23" spans="1:11" ht="15" customHeight="1" x14ac:dyDescent="0.25">
      <c r="A23" s="335"/>
      <c r="B23" s="138" t="s">
        <v>119</v>
      </c>
      <c r="C23" s="125" t="s">
        <v>116</v>
      </c>
      <c r="D23" s="197"/>
      <c r="E23" s="40"/>
      <c r="F23" s="40"/>
      <c r="G23" s="7"/>
      <c r="H23" s="9"/>
      <c r="I23" s="10"/>
      <c r="J23" s="239"/>
      <c r="K23" s="241"/>
    </row>
    <row r="24" spans="1:11" ht="15" customHeight="1" x14ac:dyDescent="0.25">
      <c r="A24" s="335"/>
      <c r="B24" s="138" t="s">
        <v>118</v>
      </c>
      <c r="C24" s="2" t="s">
        <v>117</v>
      </c>
      <c r="D24" s="197"/>
      <c r="E24" s="5"/>
      <c r="F24" s="5"/>
      <c r="G24" s="7"/>
      <c r="H24" s="9"/>
      <c r="I24" s="10"/>
      <c r="J24" s="239"/>
      <c r="K24" s="241"/>
    </row>
    <row r="25" spans="1:11" ht="15" customHeight="1" x14ac:dyDescent="0.25">
      <c r="A25" s="336"/>
      <c r="B25" s="61" t="s">
        <v>88</v>
      </c>
      <c r="C25" s="212" t="s">
        <v>53</v>
      </c>
      <c r="D25" s="198"/>
      <c r="E25" s="6"/>
      <c r="F25" s="6"/>
      <c r="G25" s="126"/>
      <c r="H25" s="24"/>
      <c r="I25" s="25"/>
      <c r="J25" s="240"/>
      <c r="K25" s="241"/>
    </row>
    <row r="26" spans="1:11" ht="15" customHeight="1" x14ac:dyDescent="0.25">
      <c r="A26" s="333">
        <v>6</v>
      </c>
      <c r="B26" s="138" t="s">
        <v>120</v>
      </c>
      <c r="C26" s="1" t="s">
        <v>123</v>
      </c>
      <c r="D26" s="197" t="s">
        <v>14</v>
      </c>
      <c r="E26" s="5" t="s">
        <v>17</v>
      </c>
      <c r="F26" s="40">
        <v>1</v>
      </c>
      <c r="G26" s="7">
        <v>4.027777777777778E-2</v>
      </c>
      <c r="H26" s="9">
        <v>773</v>
      </c>
      <c r="I26" s="10" t="s">
        <v>12</v>
      </c>
      <c r="J26" s="275" t="s">
        <v>436</v>
      </c>
      <c r="K26" s="244" t="s">
        <v>83</v>
      </c>
    </row>
    <row r="27" spans="1:11" ht="15" customHeight="1" x14ac:dyDescent="0.25">
      <c r="A27" s="335"/>
      <c r="B27" s="138" t="s">
        <v>121</v>
      </c>
      <c r="C27" s="125" t="s">
        <v>124</v>
      </c>
      <c r="D27" s="197"/>
      <c r="E27" s="40"/>
      <c r="F27" s="40"/>
      <c r="G27" s="7"/>
      <c r="H27" s="9"/>
      <c r="I27" s="10"/>
      <c r="J27" s="275"/>
      <c r="K27" s="241"/>
    </row>
    <row r="28" spans="1:11" ht="15" customHeight="1" x14ac:dyDescent="0.25">
      <c r="A28" s="335"/>
      <c r="B28" s="138" t="s">
        <v>120</v>
      </c>
      <c r="C28" s="2" t="s">
        <v>125</v>
      </c>
      <c r="D28" s="197"/>
      <c r="E28" s="5"/>
      <c r="F28" s="5"/>
      <c r="G28" s="7"/>
      <c r="H28" s="9"/>
      <c r="I28" s="10"/>
      <c r="J28" s="275"/>
      <c r="K28" s="241"/>
    </row>
    <row r="29" spans="1:11" ht="15" customHeight="1" x14ac:dyDescent="0.25">
      <c r="A29" s="336"/>
      <c r="B29" s="61" t="s">
        <v>122</v>
      </c>
      <c r="C29" s="212" t="s">
        <v>42</v>
      </c>
      <c r="D29" s="198"/>
      <c r="E29" s="6"/>
      <c r="F29" s="6"/>
      <c r="G29" s="126"/>
      <c r="H29" s="24"/>
      <c r="I29" s="25"/>
      <c r="J29" s="276"/>
      <c r="K29" s="242"/>
    </row>
    <row r="30" spans="1:11" ht="15" customHeight="1" x14ac:dyDescent="0.25">
      <c r="A30" s="333">
        <v>7</v>
      </c>
      <c r="B30" s="138" t="s">
        <v>126</v>
      </c>
      <c r="C30" s="1" t="s">
        <v>28</v>
      </c>
      <c r="D30" s="197" t="s">
        <v>10</v>
      </c>
      <c r="E30" s="124" t="s">
        <v>11</v>
      </c>
      <c r="F30" s="40">
        <v>1</v>
      </c>
      <c r="G30" s="7">
        <v>7.2916666666666671E-2</v>
      </c>
      <c r="H30" s="9">
        <v>1222</v>
      </c>
      <c r="I30" s="10" t="s">
        <v>12</v>
      </c>
      <c r="J30" s="275" t="s">
        <v>49</v>
      </c>
      <c r="K30" s="244" t="s">
        <v>49</v>
      </c>
    </row>
    <row r="31" spans="1:11" ht="15" customHeight="1" x14ac:dyDescent="0.25">
      <c r="A31" s="335"/>
      <c r="B31" s="138" t="s">
        <v>127</v>
      </c>
      <c r="C31" s="40" t="s">
        <v>29</v>
      </c>
      <c r="D31" s="197"/>
      <c r="E31" s="40" t="s">
        <v>20</v>
      </c>
      <c r="F31" s="40"/>
      <c r="G31" s="7"/>
      <c r="H31" s="9"/>
      <c r="I31" s="10"/>
      <c r="J31" s="275"/>
      <c r="K31" s="241"/>
    </row>
    <row r="32" spans="1:11" ht="15" customHeight="1" x14ac:dyDescent="0.25">
      <c r="A32" s="335"/>
      <c r="B32" s="138" t="s">
        <v>126</v>
      </c>
      <c r="C32" s="14" t="s">
        <v>134</v>
      </c>
      <c r="D32" s="197"/>
      <c r="E32" s="5"/>
      <c r="F32" s="5"/>
      <c r="G32" s="7"/>
      <c r="H32" s="9"/>
      <c r="I32" s="10"/>
      <c r="J32" s="275"/>
      <c r="K32" s="241"/>
    </row>
    <row r="33" spans="1:11" ht="15" customHeight="1" x14ac:dyDescent="0.25">
      <c r="A33" s="336"/>
      <c r="B33" s="61" t="s">
        <v>128</v>
      </c>
      <c r="C33" s="212" t="s">
        <v>53</v>
      </c>
      <c r="D33" s="198"/>
      <c r="E33" s="6"/>
      <c r="F33" s="6"/>
      <c r="G33" s="126"/>
      <c r="H33" s="24"/>
      <c r="I33" s="25"/>
      <c r="J33" s="276"/>
      <c r="K33" s="242"/>
    </row>
    <row r="34" spans="1:11" ht="15" customHeight="1" x14ac:dyDescent="0.25">
      <c r="A34" s="333">
        <v>8</v>
      </c>
      <c r="B34" s="138" t="s">
        <v>126</v>
      </c>
      <c r="C34" s="1" t="s">
        <v>183</v>
      </c>
      <c r="D34" s="197" t="s">
        <v>14</v>
      </c>
      <c r="E34" s="124" t="s">
        <v>11</v>
      </c>
      <c r="F34" s="40">
        <v>1</v>
      </c>
      <c r="G34" s="7">
        <v>0.15763888888888888</v>
      </c>
      <c r="H34" s="9">
        <v>1374</v>
      </c>
      <c r="I34" s="10" t="s">
        <v>12</v>
      </c>
      <c r="J34" s="275" t="s">
        <v>184</v>
      </c>
      <c r="K34" s="244" t="s">
        <v>83</v>
      </c>
    </row>
    <row r="35" spans="1:11" ht="15" customHeight="1" x14ac:dyDescent="0.25">
      <c r="A35" s="335"/>
      <c r="B35" s="138" t="s">
        <v>127</v>
      </c>
      <c r="C35" s="125" t="s">
        <v>130</v>
      </c>
      <c r="D35" s="197"/>
      <c r="E35" s="40"/>
      <c r="F35" s="40"/>
      <c r="G35" s="7"/>
      <c r="H35" s="9"/>
      <c r="I35" s="10"/>
      <c r="J35" s="275"/>
      <c r="K35" s="241"/>
    </row>
    <row r="36" spans="1:11" ht="15" customHeight="1" x14ac:dyDescent="0.25">
      <c r="A36" s="335"/>
      <c r="B36" s="138" t="s">
        <v>126</v>
      </c>
      <c r="C36" s="14" t="s">
        <v>135</v>
      </c>
      <c r="D36" s="197"/>
      <c r="E36" s="5"/>
      <c r="F36" s="5"/>
      <c r="G36" s="7"/>
      <c r="H36" s="9"/>
      <c r="I36" s="10"/>
      <c r="J36" s="275"/>
      <c r="K36" s="241"/>
    </row>
    <row r="37" spans="1:11" ht="15" customHeight="1" x14ac:dyDescent="0.25">
      <c r="A37" s="336"/>
      <c r="B37" s="61" t="s">
        <v>129</v>
      </c>
      <c r="C37" s="212" t="s">
        <v>53</v>
      </c>
      <c r="D37" s="198"/>
      <c r="E37" s="6"/>
      <c r="F37" s="6"/>
      <c r="G37" s="126"/>
      <c r="H37" s="24"/>
      <c r="I37" s="25"/>
      <c r="J37" s="276"/>
      <c r="K37" s="242"/>
    </row>
    <row r="38" spans="1:11" ht="14.25" customHeight="1" x14ac:dyDescent="0.25">
      <c r="A38" s="333">
        <v>9</v>
      </c>
      <c r="B38" s="138" t="s">
        <v>131</v>
      </c>
      <c r="C38" s="1" t="s">
        <v>185</v>
      </c>
      <c r="D38" s="197" t="s">
        <v>10</v>
      </c>
      <c r="E38" s="214" t="s">
        <v>25</v>
      </c>
      <c r="F38" s="40">
        <v>1</v>
      </c>
      <c r="G38" s="7">
        <v>5.347222222222222E-2</v>
      </c>
      <c r="H38" s="9">
        <v>634</v>
      </c>
      <c r="I38" s="10" t="s">
        <v>12</v>
      </c>
      <c r="J38" s="275" t="s">
        <v>187</v>
      </c>
      <c r="K38" s="244" t="s">
        <v>19</v>
      </c>
    </row>
    <row r="39" spans="1:11" ht="15" customHeight="1" x14ac:dyDescent="0.25">
      <c r="A39" s="335"/>
      <c r="B39" s="138" t="s">
        <v>132</v>
      </c>
      <c r="C39" s="125" t="s">
        <v>186</v>
      </c>
      <c r="D39" s="197"/>
      <c r="E39" s="40"/>
      <c r="F39" s="40"/>
      <c r="G39" s="7"/>
      <c r="H39" s="9"/>
      <c r="I39" s="10"/>
      <c r="J39" s="275"/>
      <c r="K39" s="241"/>
    </row>
    <row r="40" spans="1:11" ht="15" customHeight="1" x14ac:dyDescent="0.25">
      <c r="A40" s="335"/>
      <c r="B40" s="138" t="s">
        <v>131</v>
      </c>
      <c r="C40" s="14" t="s">
        <v>136</v>
      </c>
      <c r="D40" s="197"/>
      <c r="E40" s="5"/>
      <c r="F40" s="5"/>
      <c r="G40" s="7"/>
      <c r="H40" s="9"/>
      <c r="I40" s="10"/>
      <c r="J40" s="275"/>
      <c r="K40" s="241"/>
    </row>
    <row r="41" spans="1:11" ht="15" customHeight="1" x14ac:dyDescent="0.25">
      <c r="A41" s="336"/>
      <c r="B41" s="61" t="s">
        <v>133</v>
      </c>
      <c r="C41" s="212" t="s">
        <v>22</v>
      </c>
      <c r="D41" s="198"/>
      <c r="E41" s="6"/>
      <c r="F41" s="6"/>
      <c r="G41" s="126"/>
      <c r="H41" s="24"/>
      <c r="I41" s="25"/>
      <c r="J41" s="276"/>
      <c r="K41" s="241"/>
    </row>
    <row r="42" spans="1:11" ht="15" customHeight="1" x14ac:dyDescent="0.25">
      <c r="A42" s="339"/>
      <c r="B42" s="139"/>
      <c r="C42" s="340" t="s">
        <v>137</v>
      </c>
      <c r="D42" s="136" t="s">
        <v>244</v>
      </c>
      <c r="E42" s="54" t="s">
        <v>17</v>
      </c>
      <c r="F42" s="54">
        <f>F26+F22</f>
        <v>2</v>
      </c>
      <c r="G42" s="341">
        <f>SUM(G6:G41)</f>
        <v>0.7895833333333333</v>
      </c>
      <c r="H42" s="130">
        <f>SUM(H6:H41)</f>
        <v>13541</v>
      </c>
      <c r="I42" s="38"/>
      <c r="J42" s="191"/>
      <c r="K42" s="199"/>
    </row>
    <row r="43" spans="1:11" ht="15" customHeight="1" x14ac:dyDescent="0.25">
      <c r="A43" s="342"/>
      <c r="B43" s="138"/>
      <c r="C43" s="343"/>
      <c r="D43" s="81" t="s">
        <v>81</v>
      </c>
      <c r="E43" s="11" t="s">
        <v>21</v>
      </c>
      <c r="F43" s="11">
        <f>F6</f>
        <v>1</v>
      </c>
      <c r="G43" s="344"/>
      <c r="H43" s="88"/>
      <c r="I43" s="10"/>
      <c r="J43" s="192"/>
      <c r="K43" s="194"/>
    </row>
    <row r="44" spans="1:11" ht="15" customHeight="1" x14ac:dyDescent="0.25">
      <c r="A44" s="342"/>
      <c r="B44" s="138"/>
      <c r="C44" s="343"/>
      <c r="D44" s="81"/>
      <c r="E44" s="39" t="s">
        <v>25</v>
      </c>
      <c r="F44" s="11">
        <f>F38+F18</f>
        <v>2</v>
      </c>
      <c r="G44" s="344"/>
      <c r="H44" s="88"/>
      <c r="I44" s="10"/>
      <c r="J44" s="192"/>
      <c r="K44" s="194"/>
    </row>
    <row r="45" spans="1:11" ht="15" customHeight="1" x14ac:dyDescent="0.25">
      <c r="A45" s="345"/>
      <c r="B45" s="61"/>
      <c r="C45" s="346"/>
      <c r="D45" s="82"/>
      <c r="E45" s="95" t="s">
        <v>11</v>
      </c>
      <c r="F45" s="95">
        <f>F30+F10+F34</f>
        <v>3</v>
      </c>
      <c r="G45" s="347"/>
      <c r="H45" s="91"/>
      <c r="I45" s="25"/>
      <c r="J45" s="193"/>
      <c r="K45" s="195"/>
    </row>
    <row r="46" spans="1:11" ht="15" customHeight="1" x14ac:dyDescent="0.25">
      <c r="A46" s="348"/>
      <c r="B46" s="137"/>
      <c r="C46" s="349"/>
      <c r="D46" s="350"/>
      <c r="E46" s="351" t="s">
        <v>16</v>
      </c>
      <c r="F46" s="351"/>
      <c r="G46" s="352"/>
      <c r="H46" s="353"/>
      <c r="I46" s="43"/>
      <c r="J46" s="62"/>
      <c r="K46" s="15"/>
    </row>
    <row r="47" spans="1:11" ht="15" customHeight="1" x14ac:dyDescent="0.25">
      <c r="A47" s="327">
        <v>10</v>
      </c>
      <c r="B47" s="140" t="s">
        <v>140</v>
      </c>
      <c r="C47" s="107" t="s">
        <v>142</v>
      </c>
      <c r="D47" s="329"/>
      <c r="E47" s="27" t="s">
        <v>138</v>
      </c>
      <c r="F47" s="108"/>
      <c r="G47" s="109">
        <v>1.0416666666666666E-2</v>
      </c>
      <c r="H47" s="110">
        <v>793</v>
      </c>
      <c r="I47" s="111"/>
      <c r="J47" s="249" t="s">
        <v>114</v>
      </c>
      <c r="K47" s="252" t="s">
        <v>12</v>
      </c>
    </row>
    <row r="48" spans="1:11" ht="15" customHeight="1" x14ac:dyDescent="0.25">
      <c r="A48" s="330"/>
      <c r="B48" s="141" t="s">
        <v>139</v>
      </c>
      <c r="C48" s="32" t="s">
        <v>143</v>
      </c>
      <c r="D48" s="217"/>
      <c r="E48" s="217"/>
      <c r="F48" s="28"/>
      <c r="G48" s="29"/>
      <c r="H48" s="30"/>
      <c r="I48" s="31"/>
      <c r="J48" s="250"/>
      <c r="K48" s="253"/>
    </row>
    <row r="49" spans="1:11" ht="15" customHeight="1" x14ac:dyDescent="0.25">
      <c r="A49" s="330"/>
      <c r="B49" s="141" t="s">
        <v>140</v>
      </c>
      <c r="C49" s="26" t="s">
        <v>144</v>
      </c>
      <c r="D49" s="217"/>
      <c r="E49" s="217"/>
      <c r="F49" s="28"/>
      <c r="G49" s="29"/>
      <c r="H49" s="30"/>
      <c r="I49" s="31"/>
      <c r="J49" s="250"/>
      <c r="K49" s="253"/>
    </row>
    <row r="50" spans="1:11" ht="15" customHeight="1" x14ac:dyDescent="0.25">
      <c r="A50" s="331"/>
      <c r="B50" s="142" t="s">
        <v>141</v>
      </c>
      <c r="C50" s="26" t="s">
        <v>53</v>
      </c>
      <c r="D50" s="218"/>
      <c r="E50" s="218"/>
      <c r="F50" s="34"/>
      <c r="G50" s="35"/>
      <c r="H50" s="36"/>
      <c r="I50" s="37"/>
      <c r="J50" s="251"/>
      <c r="K50" s="254"/>
    </row>
    <row r="51" spans="1:11" ht="15" customHeight="1" x14ac:dyDescent="0.25">
      <c r="A51" s="333">
        <v>11</v>
      </c>
      <c r="B51" s="139" t="s">
        <v>152</v>
      </c>
      <c r="C51" s="1" t="s">
        <v>145</v>
      </c>
      <c r="D51" s="196" t="s">
        <v>10</v>
      </c>
      <c r="E51" s="4" t="s">
        <v>21</v>
      </c>
      <c r="F51" s="4">
        <v>1</v>
      </c>
      <c r="G51" s="113">
        <v>3.4722222222222224E-2</v>
      </c>
      <c r="H51" s="8">
        <v>350</v>
      </c>
      <c r="I51" s="38" t="s">
        <v>12</v>
      </c>
      <c r="J51" s="244" t="s">
        <v>174</v>
      </c>
      <c r="K51" s="244" t="s">
        <v>18</v>
      </c>
    </row>
    <row r="52" spans="1:11" ht="15" customHeight="1" x14ac:dyDescent="0.25">
      <c r="A52" s="335"/>
      <c r="B52" s="138" t="s">
        <v>149</v>
      </c>
      <c r="C52" s="125" t="s">
        <v>146</v>
      </c>
      <c r="D52" s="197"/>
      <c r="E52" s="5" t="s">
        <v>151</v>
      </c>
      <c r="F52" s="5"/>
      <c r="G52" s="7"/>
      <c r="H52" s="9"/>
      <c r="I52" s="10"/>
      <c r="J52" s="241"/>
      <c r="K52" s="241"/>
    </row>
    <row r="53" spans="1:11" ht="15" customHeight="1" x14ac:dyDescent="0.25">
      <c r="A53" s="335"/>
      <c r="B53" s="138" t="s">
        <v>153</v>
      </c>
      <c r="C53" s="14" t="s">
        <v>147</v>
      </c>
      <c r="D53" s="197"/>
      <c r="E53" s="5"/>
      <c r="F53" s="5"/>
      <c r="G53" s="7"/>
      <c r="H53" s="9"/>
      <c r="I53" s="10"/>
      <c r="J53" s="241"/>
      <c r="K53" s="241"/>
    </row>
    <row r="54" spans="1:11" ht="19.5" customHeight="1" x14ac:dyDescent="0.25">
      <c r="A54" s="336"/>
      <c r="B54" s="61" t="s">
        <v>150</v>
      </c>
      <c r="C54" s="3" t="s">
        <v>22</v>
      </c>
      <c r="D54" s="198"/>
      <c r="E54" s="6"/>
      <c r="F54" s="6"/>
      <c r="G54" s="126"/>
      <c r="H54" s="24"/>
      <c r="I54" s="25"/>
      <c r="J54" s="242"/>
      <c r="K54" s="241"/>
    </row>
    <row r="55" spans="1:11" ht="16.5" customHeight="1" x14ac:dyDescent="0.25">
      <c r="A55" s="333">
        <v>12</v>
      </c>
      <c r="B55" s="139" t="s">
        <v>154</v>
      </c>
      <c r="C55" s="1" t="s">
        <v>157</v>
      </c>
      <c r="D55" s="196" t="s">
        <v>14</v>
      </c>
      <c r="E55" s="4" t="s">
        <v>175</v>
      </c>
      <c r="F55" s="4">
        <v>1</v>
      </c>
      <c r="G55" s="113">
        <v>1.9277777777777778</v>
      </c>
      <c r="H55" s="8">
        <v>6515</v>
      </c>
      <c r="I55" s="38" t="s">
        <v>12</v>
      </c>
      <c r="J55" s="239" t="s">
        <v>176</v>
      </c>
      <c r="K55" s="244" t="s">
        <v>19</v>
      </c>
    </row>
    <row r="56" spans="1:11" ht="16.5" customHeight="1" x14ac:dyDescent="0.25">
      <c r="A56" s="335"/>
      <c r="B56" s="138" t="s">
        <v>155</v>
      </c>
      <c r="C56" s="125" t="s">
        <v>158</v>
      </c>
      <c r="D56" s="197"/>
      <c r="E56" s="5"/>
      <c r="F56" s="5"/>
      <c r="G56" s="7"/>
      <c r="H56" s="9"/>
      <c r="I56" s="10"/>
      <c r="J56" s="239"/>
      <c r="K56" s="241"/>
    </row>
    <row r="57" spans="1:11" ht="16.5" customHeight="1" x14ac:dyDescent="0.25">
      <c r="A57" s="335"/>
      <c r="B57" s="138" t="s">
        <v>154</v>
      </c>
      <c r="C57" s="14" t="s">
        <v>177</v>
      </c>
      <c r="D57" s="197"/>
      <c r="E57" s="5"/>
      <c r="F57" s="5"/>
      <c r="G57" s="7"/>
      <c r="H57" s="9"/>
      <c r="I57" s="10"/>
      <c r="J57" s="239"/>
      <c r="K57" s="241"/>
    </row>
    <row r="58" spans="1:11" ht="57" customHeight="1" x14ac:dyDescent="0.25">
      <c r="A58" s="336"/>
      <c r="B58" s="61" t="s">
        <v>156</v>
      </c>
      <c r="C58" s="3" t="s">
        <v>22</v>
      </c>
      <c r="D58" s="198"/>
      <c r="E58" s="5"/>
      <c r="F58" s="5"/>
      <c r="G58" s="126"/>
      <c r="H58" s="24"/>
      <c r="I58" s="25"/>
      <c r="J58" s="239"/>
      <c r="K58" s="241"/>
    </row>
    <row r="59" spans="1:11" ht="15" customHeight="1" x14ac:dyDescent="0.25">
      <c r="A59" s="339"/>
      <c r="B59" s="139"/>
      <c r="C59" s="340" t="s">
        <v>148</v>
      </c>
      <c r="D59" s="136" t="s">
        <v>34</v>
      </c>
      <c r="E59" s="53" t="s">
        <v>21</v>
      </c>
      <c r="F59" s="78">
        <f>F51</f>
        <v>1</v>
      </c>
      <c r="G59" s="85">
        <f>SUM(G47:G58)</f>
        <v>1.9729166666666667</v>
      </c>
      <c r="H59" s="130">
        <f>SUM(H47:H58)</f>
        <v>7658</v>
      </c>
      <c r="I59" s="38"/>
      <c r="J59" s="191"/>
      <c r="K59" s="199"/>
    </row>
    <row r="60" spans="1:11" ht="15" customHeight="1" x14ac:dyDescent="0.25">
      <c r="A60" s="342"/>
      <c r="B60" s="138"/>
      <c r="C60" s="343"/>
      <c r="D60" s="81" t="s">
        <v>33</v>
      </c>
      <c r="E60" s="39" t="s">
        <v>175</v>
      </c>
      <c r="F60" s="16">
        <f>F55</f>
        <v>1</v>
      </c>
      <c r="G60" s="87"/>
      <c r="H60" s="88"/>
      <c r="I60" s="10"/>
      <c r="J60" s="192"/>
      <c r="K60" s="194"/>
    </row>
    <row r="61" spans="1:11" ht="15" customHeight="1" x14ac:dyDescent="0.25">
      <c r="A61" s="342"/>
      <c r="B61" s="138"/>
      <c r="C61" s="343"/>
      <c r="D61" s="354"/>
      <c r="E61" s="355"/>
      <c r="F61" s="356"/>
      <c r="G61" s="87"/>
      <c r="H61" s="88"/>
      <c r="I61" s="10"/>
      <c r="J61" s="192"/>
      <c r="K61" s="194"/>
    </row>
    <row r="62" spans="1:11" s="117" customFormat="1" ht="15" customHeight="1" x14ac:dyDescent="0.25">
      <c r="A62" s="118"/>
      <c r="B62" s="137"/>
      <c r="C62" s="119"/>
      <c r="D62" s="73"/>
      <c r="E62" s="120" t="s">
        <v>32</v>
      </c>
      <c r="F62" s="121"/>
      <c r="G62" s="122"/>
      <c r="H62" s="123"/>
      <c r="I62" s="43"/>
      <c r="J62" s="13"/>
      <c r="K62" s="15"/>
    </row>
    <row r="63" spans="1:11" s="12" customFormat="1" ht="15" customHeight="1" x14ac:dyDescent="0.25">
      <c r="A63" s="357">
        <v>13</v>
      </c>
      <c r="B63" s="138" t="s">
        <v>159</v>
      </c>
      <c r="C63" s="1" t="s">
        <v>162</v>
      </c>
      <c r="D63" s="236" t="s">
        <v>10</v>
      </c>
      <c r="E63" s="213" t="s">
        <v>11</v>
      </c>
      <c r="F63" s="20">
        <v>1</v>
      </c>
      <c r="G63" s="63">
        <v>5.1388888888888894E-2</v>
      </c>
      <c r="H63" s="9">
        <v>387</v>
      </c>
      <c r="I63" s="10"/>
      <c r="J63" s="239" t="s">
        <v>179</v>
      </c>
      <c r="K63" s="241" t="s">
        <v>49</v>
      </c>
    </row>
    <row r="64" spans="1:11" s="12" customFormat="1" ht="15" customHeight="1" x14ac:dyDescent="0.25">
      <c r="A64" s="357"/>
      <c r="B64" s="138" t="s">
        <v>160</v>
      </c>
      <c r="C64" s="125" t="s">
        <v>163</v>
      </c>
      <c r="D64" s="236"/>
      <c r="E64" s="214" t="s">
        <v>35</v>
      </c>
      <c r="F64" s="18"/>
      <c r="G64" s="17"/>
      <c r="H64" s="9"/>
      <c r="I64" s="10"/>
      <c r="J64" s="239"/>
      <c r="K64" s="241"/>
    </row>
    <row r="65" spans="1:16" s="12" customFormat="1" ht="15" customHeight="1" x14ac:dyDescent="0.25">
      <c r="A65" s="357"/>
      <c r="B65" s="138" t="s">
        <v>159</v>
      </c>
      <c r="C65" s="14" t="s">
        <v>178</v>
      </c>
      <c r="D65" s="236"/>
      <c r="E65" s="189"/>
      <c r="F65" s="18"/>
      <c r="G65" s="17"/>
      <c r="H65" s="9"/>
      <c r="I65" s="10"/>
      <c r="J65" s="239"/>
      <c r="K65" s="241"/>
    </row>
    <row r="66" spans="1:16" s="12" customFormat="1" ht="15" customHeight="1" x14ac:dyDescent="0.25">
      <c r="A66" s="357"/>
      <c r="B66" s="138" t="s">
        <v>161</v>
      </c>
      <c r="C66" s="3" t="s">
        <v>22</v>
      </c>
      <c r="D66" s="236"/>
      <c r="E66" s="190"/>
      <c r="F66" s="19"/>
      <c r="G66" s="17"/>
      <c r="H66" s="9"/>
      <c r="I66" s="10"/>
      <c r="J66" s="239"/>
      <c r="K66" s="241"/>
    </row>
    <row r="67" spans="1:16" ht="15" customHeight="1" x14ac:dyDescent="0.25">
      <c r="A67" s="357">
        <v>14</v>
      </c>
      <c r="B67" s="139" t="s">
        <v>166</v>
      </c>
      <c r="C67" s="1" t="s">
        <v>168</v>
      </c>
      <c r="D67" s="263" t="s">
        <v>14</v>
      </c>
      <c r="E67" s="4" t="s">
        <v>21</v>
      </c>
      <c r="F67" s="5">
        <v>1</v>
      </c>
      <c r="G67" s="113">
        <v>0.54861111111111105</v>
      </c>
      <c r="H67" s="8">
        <v>776</v>
      </c>
      <c r="I67" s="38"/>
      <c r="J67" s="244" t="s">
        <v>181</v>
      </c>
      <c r="K67" s="244" t="s">
        <v>18</v>
      </c>
    </row>
    <row r="68" spans="1:16" ht="15" customHeight="1" x14ac:dyDescent="0.25">
      <c r="A68" s="357"/>
      <c r="B68" s="138" t="s">
        <v>165</v>
      </c>
      <c r="C68" s="125" t="s">
        <v>169</v>
      </c>
      <c r="D68" s="264"/>
      <c r="E68" s="5" t="s">
        <v>440</v>
      </c>
      <c r="F68" s="5"/>
      <c r="G68" s="7"/>
      <c r="H68" s="9"/>
      <c r="I68" s="10"/>
      <c r="J68" s="241"/>
      <c r="K68" s="241"/>
    </row>
    <row r="69" spans="1:16" ht="15" customHeight="1" x14ac:dyDescent="0.25">
      <c r="A69" s="357"/>
      <c r="B69" s="138" t="s">
        <v>164</v>
      </c>
      <c r="C69" s="2" t="s">
        <v>180</v>
      </c>
      <c r="D69" s="264"/>
      <c r="E69" s="5"/>
      <c r="F69" s="5"/>
      <c r="G69" s="7"/>
      <c r="H69" s="9"/>
      <c r="I69" s="10"/>
      <c r="J69" s="241"/>
      <c r="K69" s="241"/>
    </row>
    <row r="70" spans="1:16" ht="15" customHeight="1" x14ac:dyDescent="0.25">
      <c r="A70" s="357"/>
      <c r="B70" s="138" t="s">
        <v>167</v>
      </c>
      <c r="C70" s="14" t="s">
        <v>42</v>
      </c>
      <c r="D70" s="264"/>
      <c r="E70" s="5"/>
      <c r="F70" s="5"/>
      <c r="G70" s="7"/>
      <c r="H70" s="9"/>
      <c r="I70" s="10"/>
      <c r="J70" s="242"/>
      <c r="K70" s="241"/>
    </row>
    <row r="71" spans="1:16" ht="15" customHeight="1" x14ac:dyDescent="0.25">
      <c r="A71" s="357">
        <v>15</v>
      </c>
      <c r="B71" s="139" t="s">
        <v>170</v>
      </c>
      <c r="C71" s="1" t="s">
        <v>173</v>
      </c>
      <c r="D71" s="196" t="s">
        <v>10</v>
      </c>
      <c r="E71" s="124" t="s">
        <v>11</v>
      </c>
      <c r="F71" s="4">
        <v>1</v>
      </c>
      <c r="G71" s="113">
        <v>4.5138888888888888E-2</v>
      </c>
      <c r="H71" s="8">
        <v>900</v>
      </c>
      <c r="I71" s="38" t="s">
        <v>12</v>
      </c>
      <c r="J71" s="260" t="s">
        <v>49</v>
      </c>
      <c r="K71" s="244" t="s">
        <v>49</v>
      </c>
    </row>
    <row r="72" spans="1:16" ht="15" customHeight="1" x14ac:dyDescent="0.25">
      <c r="A72" s="357"/>
      <c r="B72" s="138" t="s">
        <v>171</v>
      </c>
      <c r="C72" s="125" t="s">
        <v>44</v>
      </c>
      <c r="D72" s="197"/>
      <c r="E72" s="40" t="s">
        <v>20</v>
      </c>
      <c r="F72" s="5"/>
      <c r="G72" s="7"/>
      <c r="H72" s="9"/>
      <c r="I72" s="10"/>
      <c r="J72" s="245"/>
      <c r="K72" s="241"/>
    </row>
    <row r="73" spans="1:16" ht="15" customHeight="1" x14ac:dyDescent="0.25">
      <c r="A73" s="357"/>
      <c r="B73" s="138" t="s">
        <v>170</v>
      </c>
      <c r="C73" s="14" t="s">
        <v>182</v>
      </c>
      <c r="D73" s="197"/>
      <c r="E73" s="5"/>
      <c r="F73" s="5"/>
      <c r="G73" s="7"/>
      <c r="H73" s="9"/>
      <c r="I73" s="10"/>
      <c r="J73" s="245"/>
      <c r="K73" s="241"/>
    </row>
    <row r="74" spans="1:16" ht="15" customHeight="1" x14ac:dyDescent="0.25">
      <c r="A74" s="357"/>
      <c r="B74" s="61" t="s">
        <v>172</v>
      </c>
      <c r="C74" s="212" t="s">
        <v>23</v>
      </c>
      <c r="D74" s="198"/>
      <c r="E74" s="6"/>
      <c r="F74" s="6"/>
      <c r="G74" s="126"/>
      <c r="H74" s="24"/>
      <c r="I74" s="25"/>
      <c r="J74" s="246"/>
      <c r="K74" s="242"/>
    </row>
    <row r="75" spans="1:16" s="12" customFormat="1" ht="15" customHeight="1" x14ac:dyDescent="0.25">
      <c r="A75" s="357">
        <v>16</v>
      </c>
      <c r="B75" s="139" t="s">
        <v>188</v>
      </c>
      <c r="C75" s="1" t="s">
        <v>173</v>
      </c>
      <c r="D75" s="196" t="s">
        <v>10</v>
      </c>
      <c r="E75" s="124" t="s">
        <v>11</v>
      </c>
      <c r="F75" s="4">
        <v>1</v>
      </c>
      <c r="G75" s="113">
        <v>2.1527777777777781E-2</v>
      </c>
      <c r="H75" s="8">
        <v>271</v>
      </c>
      <c r="I75" s="38" t="s">
        <v>12</v>
      </c>
      <c r="J75" s="260" t="s">
        <v>441</v>
      </c>
      <c r="K75" s="244" t="s">
        <v>83</v>
      </c>
    </row>
    <row r="76" spans="1:16" s="12" customFormat="1" ht="15" customHeight="1" x14ac:dyDescent="0.25">
      <c r="A76" s="357"/>
      <c r="B76" s="138" t="s">
        <v>171</v>
      </c>
      <c r="C76" s="125" t="s">
        <v>130</v>
      </c>
      <c r="D76" s="197"/>
      <c r="E76" s="40" t="s">
        <v>190</v>
      </c>
      <c r="F76" s="5"/>
      <c r="G76" s="7"/>
      <c r="H76" s="9"/>
      <c r="I76" s="10"/>
      <c r="J76" s="245"/>
      <c r="K76" s="241"/>
      <c r="L76" s="149"/>
      <c r="M76" s="149"/>
      <c r="N76" s="149"/>
      <c r="O76" s="149"/>
      <c r="P76" s="149"/>
    </row>
    <row r="77" spans="1:16" s="12" customFormat="1" ht="15" customHeight="1" x14ac:dyDescent="0.25">
      <c r="A77" s="357"/>
      <c r="B77" s="138" t="s">
        <v>188</v>
      </c>
      <c r="C77" s="14" t="s">
        <v>189</v>
      </c>
      <c r="D77" s="197"/>
      <c r="E77" s="5"/>
      <c r="F77" s="5"/>
      <c r="G77" s="7"/>
      <c r="H77" s="9"/>
      <c r="I77" s="10"/>
      <c r="J77" s="245"/>
      <c r="K77" s="241"/>
      <c r="L77" s="149"/>
      <c r="M77" s="149"/>
      <c r="N77" s="149"/>
      <c r="O77" s="149"/>
      <c r="P77" s="149"/>
    </row>
    <row r="78" spans="1:16" s="12" customFormat="1" ht="15" customHeight="1" x14ac:dyDescent="0.25">
      <c r="A78" s="357"/>
      <c r="B78" s="61" t="s">
        <v>172</v>
      </c>
      <c r="C78" s="212" t="s">
        <v>23</v>
      </c>
      <c r="D78" s="198"/>
      <c r="E78" s="5"/>
      <c r="F78" s="5"/>
      <c r="G78" s="126"/>
      <c r="H78" s="24"/>
      <c r="I78" s="25"/>
      <c r="J78" s="246"/>
      <c r="K78" s="242"/>
      <c r="L78" s="149"/>
      <c r="M78" s="149"/>
      <c r="N78" s="149"/>
      <c r="O78" s="149"/>
      <c r="P78" s="149"/>
    </row>
    <row r="79" spans="1:16" ht="15" customHeight="1" x14ac:dyDescent="0.25">
      <c r="A79" s="339"/>
      <c r="B79" s="139"/>
      <c r="C79" s="340" t="s">
        <v>243</v>
      </c>
      <c r="D79" s="53" t="s">
        <v>34</v>
      </c>
      <c r="E79" s="53" t="s">
        <v>21</v>
      </c>
      <c r="F79" s="78">
        <v>1</v>
      </c>
      <c r="G79" s="85">
        <f>SUM(G63:G78)</f>
        <v>0.66666666666666663</v>
      </c>
      <c r="H79" s="130">
        <f>H67+H63+H71+H75</f>
        <v>2334</v>
      </c>
      <c r="I79" s="38"/>
      <c r="J79" s="191"/>
      <c r="K79" s="199"/>
      <c r="L79" s="150"/>
      <c r="M79" s="150"/>
      <c r="N79" s="150"/>
      <c r="O79" s="150"/>
      <c r="P79" s="150"/>
    </row>
    <row r="80" spans="1:16" ht="15" customHeight="1" x14ac:dyDescent="0.25">
      <c r="A80" s="342"/>
      <c r="B80" s="138"/>
      <c r="C80" s="343"/>
      <c r="D80" s="39" t="s">
        <v>81</v>
      </c>
      <c r="E80" s="39" t="s">
        <v>11</v>
      </c>
      <c r="F80" s="16">
        <v>3</v>
      </c>
      <c r="G80" s="87"/>
      <c r="H80" s="88"/>
      <c r="I80" s="10"/>
      <c r="J80" s="192"/>
      <c r="K80" s="194"/>
      <c r="L80" s="150"/>
      <c r="M80" s="150"/>
      <c r="N80" s="150"/>
      <c r="O80" s="150"/>
      <c r="P80" s="150"/>
    </row>
    <row r="81" spans="1:16" ht="15" customHeight="1" x14ac:dyDescent="0.25">
      <c r="A81" s="342"/>
      <c r="B81" s="138"/>
      <c r="C81" s="343"/>
      <c r="D81" s="358"/>
      <c r="E81" s="157"/>
      <c r="F81" s="159"/>
      <c r="G81" s="87"/>
      <c r="H81" s="88"/>
      <c r="I81" s="10"/>
      <c r="J81" s="192"/>
      <c r="K81" s="194"/>
      <c r="L81" s="150"/>
      <c r="M81" s="150"/>
      <c r="N81" s="150"/>
      <c r="O81" s="150"/>
      <c r="P81" s="150"/>
    </row>
    <row r="82" spans="1:16" ht="15" customHeight="1" x14ac:dyDescent="0.25">
      <c r="A82" s="339"/>
      <c r="B82" s="139"/>
      <c r="C82" s="359" t="s">
        <v>39</v>
      </c>
      <c r="D82" s="360" t="s">
        <v>442</v>
      </c>
      <c r="E82" s="361" t="s">
        <v>175</v>
      </c>
      <c r="F82" s="362">
        <f>F60</f>
        <v>1</v>
      </c>
      <c r="G82" s="363">
        <f>G79+G59+G42</f>
        <v>3.4291666666666667</v>
      </c>
      <c r="H82" s="364">
        <f>H79+H59+H42</f>
        <v>23533</v>
      </c>
      <c r="I82" s="365"/>
      <c r="J82" s="199"/>
      <c r="K82" s="55"/>
      <c r="L82" s="11"/>
      <c r="M82" s="11"/>
      <c r="N82" s="77"/>
      <c r="O82" s="150"/>
      <c r="P82" s="150"/>
    </row>
    <row r="83" spans="1:16" ht="15" customHeight="1" x14ac:dyDescent="0.25">
      <c r="A83" s="342"/>
      <c r="B83" s="138"/>
      <c r="C83" s="366"/>
      <c r="D83" s="367" t="s">
        <v>245</v>
      </c>
      <c r="E83" s="368" t="s">
        <v>24</v>
      </c>
      <c r="F83" s="369">
        <f>F42</f>
        <v>2</v>
      </c>
      <c r="G83" s="370"/>
      <c r="H83" s="371"/>
      <c r="I83" s="372"/>
      <c r="J83" s="194"/>
      <c r="K83" s="56"/>
      <c r="L83" s="11"/>
      <c r="M83" s="77"/>
      <c r="N83" s="11"/>
      <c r="O83" s="150"/>
      <c r="P83" s="150"/>
    </row>
    <row r="84" spans="1:16" ht="15" customHeight="1" x14ac:dyDescent="0.25">
      <c r="A84" s="342"/>
      <c r="B84" s="138"/>
      <c r="C84" s="366"/>
      <c r="D84" s="197"/>
      <c r="E84" s="368" t="s">
        <v>37</v>
      </c>
      <c r="F84" s="369">
        <f>F79+F59+F43</f>
        <v>3</v>
      </c>
      <c r="G84" s="370"/>
      <c r="H84" s="371"/>
      <c r="I84" s="372"/>
      <c r="J84" s="194"/>
      <c r="K84" s="56"/>
      <c r="L84" s="150"/>
      <c r="M84" s="150"/>
      <c r="N84" s="150"/>
      <c r="O84" s="150"/>
      <c r="P84" s="150"/>
    </row>
    <row r="85" spans="1:16" ht="15" customHeight="1" x14ac:dyDescent="0.25">
      <c r="A85" s="342"/>
      <c r="B85" s="138"/>
      <c r="C85" s="366"/>
      <c r="D85" s="197"/>
      <c r="E85" s="368" t="s">
        <v>25</v>
      </c>
      <c r="F85" s="373">
        <f>F44</f>
        <v>2</v>
      </c>
      <c r="G85" s="370"/>
      <c r="H85" s="371"/>
      <c r="I85" s="372"/>
      <c r="J85" s="194"/>
      <c r="K85" s="56"/>
      <c r="L85" s="150"/>
      <c r="M85" s="150"/>
      <c r="N85" s="150"/>
      <c r="O85" s="150"/>
      <c r="P85" s="150"/>
    </row>
    <row r="86" spans="1:16" ht="15" customHeight="1" x14ac:dyDescent="0.25">
      <c r="A86" s="345"/>
      <c r="B86" s="61"/>
      <c r="C86" s="374"/>
      <c r="D86" s="198"/>
      <c r="E86" s="375" t="s">
        <v>38</v>
      </c>
      <c r="F86" s="376">
        <f>F45+F80</f>
        <v>6</v>
      </c>
      <c r="G86" s="377"/>
      <c r="H86" s="378"/>
      <c r="I86" s="379"/>
      <c r="J86" s="195"/>
      <c r="K86" s="380"/>
      <c r="L86" s="150"/>
      <c r="M86" s="150"/>
      <c r="N86" s="150"/>
      <c r="O86" s="150"/>
      <c r="P86" s="150"/>
    </row>
    <row r="87" spans="1:16" s="127" customFormat="1" ht="15" customHeight="1" x14ac:dyDescent="0.25">
      <c r="A87" s="118"/>
      <c r="B87" s="137"/>
      <c r="C87" s="119"/>
      <c r="D87" s="73"/>
      <c r="E87" s="74" t="s">
        <v>40</v>
      </c>
      <c r="F87" s="128"/>
      <c r="G87" s="122"/>
      <c r="H87" s="123"/>
      <c r="I87" s="43"/>
      <c r="J87" s="13"/>
      <c r="K87" s="15"/>
      <c r="L87" s="151"/>
      <c r="M87" s="151"/>
      <c r="N87" s="151"/>
      <c r="O87" s="151"/>
      <c r="P87" s="151"/>
    </row>
    <row r="88" spans="1:16" s="127" customFormat="1" ht="15" customHeight="1" x14ac:dyDescent="0.25">
      <c r="A88" s="381">
        <v>17</v>
      </c>
      <c r="B88" s="138" t="s">
        <v>191</v>
      </c>
      <c r="C88" s="52" t="s">
        <v>195</v>
      </c>
      <c r="D88" s="263" t="s">
        <v>10</v>
      </c>
      <c r="E88" s="213" t="s">
        <v>11</v>
      </c>
      <c r="F88" s="18">
        <v>1</v>
      </c>
      <c r="G88" s="63">
        <v>3.8194444444444441E-2</v>
      </c>
      <c r="H88" s="9">
        <v>326</v>
      </c>
      <c r="I88" s="10"/>
      <c r="J88" s="239" t="s">
        <v>49</v>
      </c>
      <c r="K88" s="244" t="s">
        <v>49</v>
      </c>
      <c r="L88" s="151"/>
      <c r="M88" s="151"/>
      <c r="N88" s="151"/>
      <c r="O88" s="151"/>
      <c r="P88" s="151"/>
    </row>
    <row r="89" spans="1:16" s="127" customFormat="1" ht="15" customHeight="1" x14ac:dyDescent="0.25">
      <c r="A89" s="382"/>
      <c r="B89" s="138" t="s">
        <v>192</v>
      </c>
      <c r="C89" s="22" t="s">
        <v>44</v>
      </c>
      <c r="D89" s="264"/>
      <c r="E89" s="214" t="s">
        <v>20</v>
      </c>
      <c r="F89" s="18"/>
      <c r="G89" s="17"/>
      <c r="H89" s="9"/>
      <c r="I89" s="10"/>
      <c r="J89" s="239"/>
      <c r="K89" s="241"/>
      <c r="L89" s="151"/>
      <c r="M89" s="151"/>
      <c r="N89" s="151"/>
      <c r="O89" s="151"/>
      <c r="P89" s="151"/>
    </row>
    <row r="90" spans="1:16" s="127" customFormat="1" ht="15" customHeight="1" x14ac:dyDescent="0.25">
      <c r="A90" s="382"/>
      <c r="B90" s="138" t="s">
        <v>191</v>
      </c>
      <c r="C90" s="14" t="s">
        <v>196</v>
      </c>
      <c r="D90" s="264"/>
      <c r="E90" s="189"/>
      <c r="F90" s="18"/>
      <c r="G90" s="17"/>
      <c r="H90" s="9"/>
      <c r="I90" s="10"/>
      <c r="J90" s="239"/>
      <c r="K90" s="241"/>
      <c r="L90" s="151"/>
      <c r="M90" s="151"/>
      <c r="N90" s="151"/>
      <c r="O90" s="151"/>
      <c r="P90" s="151"/>
    </row>
    <row r="91" spans="1:16" s="127" customFormat="1" ht="15" customHeight="1" x14ac:dyDescent="0.25">
      <c r="A91" s="383"/>
      <c r="B91" s="61" t="s">
        <v>193</v>
      </c>
      <c r="C91" s="2" t="s">
        <v>53</v>
      </c>
      <c r="D91" s="264"/>
      <c r="E91" s="189"/>
      <c r="F91" s="18"/>
      <c r="G91" s="17"/>
      <c r="H91" s="9"/>
      <c r="I91" s="10"/>
      <c r="J91" s="239"/>
      <c r="K91" s="241"/>
      <c r="L91" s="151"/>
      <c r="M91" s="151"/>
      <c r="N91" s="151"/>
      <c r="O91" s="151"/>
      <c r="P91" s="151"/>
    </row>
    <row r="92" spans="1:16" s="127" customFormat="1" ht="15" customHeight="1" x14ac:dyDescent="0.25">
      <c r="A92" s="381">
        <v>18</v>
      </c>
      <c r="B92" s="138" t="s">
        <v>191</v>
      </c>
      <c r="C92" s="52" t="s">
        <v>197</v>
      </c>
      <c r="D92" s="243" t="s">
        <v>10</v>
      </c>
      <c r="E92" s="207" t="s">
        <v>17</v>
      </c>
      <c r="F92" s="20">
        <v>1</v>
      </c>
      <c r="G92" s="63">
        <v>6.25E-2</v>
      </c>
      <c r="H92" s="8">
        <v>1083</v>
      </c>
      <c r="I92" s="38"/>
      <c r="J92" s="238" t="s">
        <v>200</v>
      </c>
      <c r="K92" s="244" t="s">
        <v>19</v>
      </c>
    </row>
    <row r="93" spans="1:16" s="127" customFormat="1" ht="15" customHeight="1" x14ac:dyDescent="0.25">
      <c r="A93" s="382"/>
      <c r="B93" s="138" t="s">
        <v>192</v>
      </c>
      <c r="C93" s="125" t="s">
        <v>198</v>
      </c>
      <c r="D93" s="236"/>
      <c r="E93" s="214"/>
      <c r="F93" s="18"/>
      <c r="G93" s="17"/>
      <c r="H93" s="9"/>
      <c r="I93" s="10"/>
      <c r="J93" s="239"/>
      <c r="K93" s="241"/>
    </row>
    <row r="94" spans="1:16" s="127" customFormat="1" ht="15" customHeight="1" x14ac:dyDescent="0.25">
      <c r="A94" s="382"/>
      <c r="B94" s="138" t="s">
        <v>191</v>
      </c>
      <c r="C94" s="14" t="s">
        <v>199</v>
      </c>
      <c r="D94" s="236"/>
      <c r="E94" s="189"/>
      <c r="F94" s="18"/>
      <c r="G94" s="17"/>
      <c r="H94" s="9"/>
      <c r="I94" s="10"/>
      <c r="J94" s="239"/>
      <c r="K94" s="241"/>
    </row>
    <row r="95" spans="1:16" s="127" customFormat="1" ht="15" customHeight="1" x14ac:dyDescent="0.25">
      <c r="A95" s="383"/>
      <c r="B95" s="138" t="s">
        <v>194</v>
      </c>
      <c r="C95" s="2" t="s">
        <v>53</v>
      </c>
      <c r="D95" s="237"/>
      <c r="E95" s="190"/>
      <c r="F95" s="19"/>
      <c r="G95" s="23"/>
      <c r="H95" s="24"/>
      <c r="I95" s="25"/>
      <c r="J95" s="240"/>
      <c r="K95" s="242"/>
    </row>
    <row r="96" spans="1:16" s="127" customFormat="1" ht="15" customHeight="1" x14ac:dyDescent="0.25">
      <c r="A96" s="381">
        <v>19</v>
      </c>
      <c r="B96" s="140" t="s">
        <v>201</v>
      </c>
      <c r="C96" s="107" t="s">
        <v>202</v>
      </c>
      <c r="D96" s="291"/>
      <c r="E96" s="27" t="s">
        <v>48</v>
      </c>
      <c r="F96" s="108"/>
      <c r="G96" s="132">
        <v>1.0416666666666666E-2</v>
      </c>
      <c r="H96" s="110">
        <v>56</v>
      </c>
      <c r="I96" s="111"/>
      <c r="J96" s="294" t="s">
        <v>48</v>
      </c>
      <c r="K96" s="252" t="s">
        <v>49</v>
      </c>
    </row>
    <row r="97" spans="1:11" s="127" customFormat="1" ht="15" customHeight="1" x14ac:dyDescent="0.25">
      <c r="A97" s="382"/>
      <c r="B97" s="141" t="s">
        <v>72</v>
      </c>
      <c r="C97" s="32" t="s">
        <v>44</v>
      </c>
      <c r="D97" s="292"/>
      <c r="E97" s="176"/>
      <c r="F97" s="28"/>
      <c r="G97" s="133"/>
      <c r="H97" s="30"/>
      <c r="I97" s="31"/>
      <c r="J97" s="295"/>
      <c r="K97" s="253"/>
    </row>
    <row r="98" spans="1:11" s="127" customFormat="1" ht="15" customHeight="1" x14ac:dyDescent="0.25">
      <c r="A98" s="382"/>
      <c r="B98" s="141" t="s">
        <v>201</v>
      </c>
      <c r="C98" s="26" t="s">
        <v>205</v>
      </c>
      <c r="D98" s="292"/>
      <c r="E98" s="217"/>
      <c r="F98" s="28"/>
      <c r="G98" s="133"/>
      <c r="H98" s="30"/>
      <c r="I98" s="31"/>
      <c r="J98" s="295"/>
      <c r="K98" s="253"/>
    </row>
    <row r="99" spans="1:11" s="127" customFormat="1" ht="15" customHeight="1" x14ac:dyDescent="0.25">
      <c r="A99" s="383"/>
      <c r="B99" s="142" t="s">
        <v>52</v>
      </c>
      <c r="C99" s="33" t="s">
        <v>22</v>
      </c>
      <c r="D99" s="293"/>
      <c r="E99" s="218"/>
      <c r="F99" s="34"/>
      <c r="G99" s="134"/>
      <c r="H99" s="36"/>
      <c r="I99" s="37"/>
      <c r="J99" s="296"/>
      <c r="K99" s="254"/>
    </row>
    <row r="100" spans="1:11" s="47" customFormat="1" ht="15" customHeight="1" x14ac:dyDescent="0.25">
      <c r="A100" s="381">
        <v>20</v>
      </c>
      <c r="B100" s="143" t="s">
        <v>206</v>
      </c>
      <c r="C100" s="52" t="s">
        <v>185</v>
      </c>
      <c r="D100" s="261" t="s">
        <v>10</v>
      </c>
      <c r="E100" s="214" t="s">
        <v>37</v>
      </c>
      <c r="F100" s="41">
        <v>1</v>
      </c>
      <c r="G100" s="64">
        <v>6.0416666666666667E-2</v>
      </c>
      <c r="H100" s="45">
        <v>682</v>
      </c>
      <c r="I100" s="46"/>
      <c r="J100" s="244" t="s">
        <v>181</v>
      </c>
      <c r="K100" s="244" t="s">
        <v>18</v>
      </c>
    </row>
    <row r="101" spans="1:11" s="47" customFormat="1" ht="15" customHeight="1" x14ac:dyDescent="0.25">
      <c r="A101" s="382"/>
      <c r="B101" s="144" t="s">
        <v>207</v>
      </c>
      <c r="C101" s="22" t="s">
        <v>209</v>
      </c>
      <c r="D101" s="262"/>
      <c r="E101" s="214" t="s">
        <v>211</v>
      </c>
      <c r="F101" s="41"/>
      <c r="G101" s="44"/>
      <c r="H101" s="45"/>
      <c r="I101" s="46"/>
      <c r="J101" s="241"/>
      <c r="K101" s="241"/>
    </row>
    <row r="102" spans="1:11" s="47" customFormat="1" ht="15" customHeight="1" x14ac:dyDescent="0.25">
      <c r="A102" s="382"/>
      <c r="B102" s="144" t="s">
        <v>206</v>
      </c>
      <c r="C102" s="14" t="s">
        <v>210</v>
      </c>
      <c r="D102" s="262"/>
      <c r="E102" s="214"/>
      <c r="F102" s="41"/>
      <c r="G102" s="44"/>
      <c r="H102" s="45"/>
      <c r="I102" s="46"/>
      <c r="J102" s="241"/>
      <c r="K102" s="241"/>
    </row>
    <row r="103" spans="1:11" s="47" customFormat="1" ht="15" customHeight="1" x14ac:dyDescent="0.25">
      <c r="A103" s="383"/>
      <c r="B103" s="145" t="s">
        <v>208</v>
      </c>
      <c r="C103" s="21" t="s">
        <v>50</v>
      </c>
      <c r="D103" s="262"/>
      <c r="E103" s="214"/>
      <c r="F103" s="41"/>
      <c r="G103" s="44"/>
      <c r="H103" s="45"/>
      <c r="I103" s="46"/>
      <c r="J103" s="242"/>
      <c r="K103" s="241"/>
    </row>
    <row r="104" spans="1:11" s="12" customFormat="1" ht="15" customHeight="1" x14ac:dyDescent="0.25">
      <c r="A104" s="339"/>
      <c r="B104" s="139"/>
      <c r="C104" s="129" t="s">
        <v>203</v>
      </c>
      <c r="D104" s="136" t="s">
        <v>204</v>
      </c>
      <c r="E104" s="54" t="s">
        <v>17</v>
      </c>
      <c r="F104" s="78">
        <f>F92</f>
        <v>1</v>
      </c>
      <c r="G104" s="85">
        <f>SUM(G88:G103)</f>
        <v>0.17152777777777778</v>
      </c>
      <c r="H104" s="130">
        <f>SUM(H88:H103)</f>
        <v>2147</v>
      </c>
      <c r="I104" s="38"/>
      <c r="J104" s="208"/>
      <c r="K104" s="199"/>
    </row>
    <row r="105" spans="1:11" s="12" customFormat="1" ht="15" customHeight="1" x14ac:dyDescent="0.25">
      <c r="A105" s="342"/>
      <c r="B105" s="138"/>
      <c r="C105" s="135"/>
      <c r="D105" s="81" t="s">
        <v>81</v>
      </c>
      <c r="E105" s="11" t="s">
        <v>37</v>
      </c>
      <c r="F105" s="16">
        <f>F100</f>
        <v>1</v>
      </c>
      <c r="G105" s="87"/>
      <c r="H105" s="88"/>
      <c r="I105" s="10"/>
      <c r="J105" s="200"/>
      <c r="K105" s="194"/>
    </row>
    <row r="106" spans="1:11" s="12" customFormat="1" ht="15" customHeight="1" x14ac:dyDescent="0.25">
      <c r="A106" s="345"/>
      <c r="B106" s="61"/>
      <c r="C106" s="131"/>
      <c r="D106" s="82"/>
      <c r="E106" s="95" t="s">
        <v>54</v>
      </c>
      <c r="F106" s="80">
        <f>F100</f>
        <v>1</v>
      </c>
      <c r="G106" s="90"/>
      <c r="H106" s="91"/>
      <c r="I106" s="25"/>
      <c r="J106" s="201"/>
      <c r="K106" s="195"/>
    </row>
    <row r="107" spans="1:11" s="127" customFormat="1" ht="15" customHeight="1" x14ac:dyDescent="0.25">
      <c r="A107" s="339"/>
      <c r="B107" s="139"/>
      <c r="C107" s="52"/>
      <c r="D107" s="196"/>
      <c r="E107" s="207"/>
      <c r="F107" s="20"/>
      <c r="G107" s="63"/>
      <c r="H107" s="8"/>
      <c r="I107" s="38"/>
      <c r="J107" s="209"/>
      <c r="K107" s="199"/>
    </row>
    <row r="108" spans="1:11" s="127" customFormat="1" ht="15" customHeight="1" x14ac:dyDescent="0.25">
      <c r="A108" s="345"/>
      <c r="B108" s="61"/>
      <c r="C108" s="21"/>
      <c r="D108" s="198"/>
      <c r="E108" s="120" t="s">
        <v>56</v>
      </c>
      <c r="F108" s="19"/>
      <c r="G108" s="23"/>
      <c r="H108" s="24"/>
      <c r="I108" s="25"/>
      <c r="J108" s="210"/>
      <c r="K108" s="195"/>
    </row>
    <row r="109" spans="1:11" s="127" customFormat="1" ht="15" customHeight="1" x14ac:dyDescent="0.25">
      <c r="A109" s="325">
        <v>21</v>
      </c>
      <c r="B109" s="138" t="s">
        <v>212</v>
      </c>
      <c r="C109" s="2" t="s">
        <v>215</v>
      </c>
      <c r="D109" s="278" t="s">
        <v>14</v>
      </c>
      <c r="E109" s="214" t="s">
        <v>55</v>
      </c>
      <c r="F109" s="40">
        <v>1</v>
      </c>
      <c r="G109" s="7">
        <v>0.55208333333333337</v>
      </c>
      <c r="H109" s="9">
        <v>3790</v>
      </c>
      <c r="I109" s="10" t="s">
        <v>12</v>
      </c>
      <c r="J109" s="239" t="s">
        <v>218</v>
      </c>
      <c r="K109" s="241" t="s">
        <v>219</v>
      </c>
    </row>
    <row r="110" spans="1:11" s="127" customFormat="1" ht="15" customHeight="1" x14ac:dyDescent="0.25">
      <c r="A110" s="325"/>
      <c r="B110" s="138" t="s">
        <v>172</v>
      </c>
      <c r="C110" s="125" t="s">
        <v>216</v>
      </c>
      <c r="D110" s="279"/>
      <c r="E110" s="40"/>
      <c r="F110" s="40"/>
      <c r="G110" s="7"/>
      <c r="H110" s="9"/>
      <c r="I110" s="10"/>
      <c r="J110" s="239"/>
      <c r="K110" s="241"/>
    </row>
    <row r="111" spans="1:11" s="127" customFormat="1" ht="15" customHeight="1" x14ac:dyDescent="0.25">
      <c r="A111" s="325"/>
      <c r="B111" s="138" t="s">
        <v>213</v>
      </c>
      <c r="C111" s="2" t="s">
        <v>217</v>
      </c>
      <c r="D111" s="279"/>
      <c r="E111" s="5"/>
      <c r="F111" s="5"/>
      <c r="G111" s="7"/>
      <c r="H111" s="9"/>
      <c r="I111" s="10"/>
      <c r="J111" s="239"/>
      <c r="K111" s="241"/>
    </row>
    <row r="112" spans="1:11" s="127" customFormat="1" ht="99.75" customHeight="1" x14ac:dyDescent="0.25">
      <c r="A112" s="326"/>
      <c r="B112" s="61" t="s">
        <v>214</v>
      </c>
      <c r="C112" s="212" t="s">
        <v>53</v>
      </c>
      <c r="D112" s="280"/>
      <c r="E112" s="6"/>
      <c r="F112" s="6"/>
      <c r="G112" s="126"/>
      <c r="H112" s="24"/>
      <c r="I112" s="25"/>
      <c r="J112" s="240"/>
      <c r="K112" s="242"/>
    </row>
    <row r="113" spans="1:11" s="127" customFormat="1" ht="15" customHeight="1" x14ac:dyDescent="0.25">
      <c r="A113" s="325">
        <v>22</v>
      </c>
      <c r="B113" s="138" t="s">
        <v>212</v>
      </c>
      <c r="C113" s="1" t="s">
        <v>220</v>
      </c>
      <c r="D113" s="278" t="s">
        <v>10</v>
      </c>
      <c r="E113" s="213" t="s">
        <v>55</v>
      </c>
      <c r="F113" s="42">
        <v>1</v>
      </c>
      <c r="G113" s="64">
        <v>4.1666666666666664E-2</v>
      </c>
      <c r="H113" s="65">
        <v>450</v>
      </c>
      <c r="I113" s="66"/>
      <c r="J113" s="238" t="s">
        <v>223</v>
      </c>
      <c r="K113" s="244" t="s">
        <v>219</v>
      </c>
    </row>
    <row r="114" spans="1:11" s="127" customFormat="1" ht="15" customHeight="1" x14ac:dyDescent="0.25">
      <c r="A114" s="325"/>
      <c r="B114" s="138" t="s">
        <v>172</v>
      </c>
      <c r="C114" s="2" t="s">
        <v>44</v>
      </c>
      <c r="D114" s="279"/>
      <c r="E114" s="2" t="s">
        <v>20</v>
      </c>
      <c r="F114" s="41"/>
      <c r="G114" s="44"/>
      <c r="H114" s="45"/>
      <c r="I114" s="46"/>
      <c r="J114" s="239"/>
      <c r="K114" s="241"/>
    </row>
    <row r="115" spans="1:11" s="127" customFormat="1" ht="15" customHeight="1" x14ac:dyDescent="0.25">
      <c r="A115" s="325"/>
      <c r="B115" s="138" t="s">
        <v>212</v>
      </c>
      <c r="C115" s="14" t="s">
        <v>222</v>
      </c>
      <c r="D115" s="279"/>
      <c r="E115" s="214"/>
      <c r="F115" s="41"/>
      <c r="G115" s="44"/>
      <c r="H115" s="45"/>
      <c r="I115" s="46"/>
      <c r="J115" s="239"/>
      <c r="K115" s="241"/>
    </row>
    <row r="116" spans="1:11" s="127" customFormat="1" ht="99.75" customHeight="1" x14ac:dyDescent="0.25">
      <c r="A116" s="326"/>
      <c r="B116" s="138" t="s">
        <v>221</v>
      </c>
      <c r="C116" s="3" t="s">
        <v>53</v>
      </c>
      <c r="D116" s="280"/>
      <c r="E116" s="215"/>
      <c r="F116" s="48"/>
      <c r="G116" s="49"/>
      <c r="H116" s="50"/>
      <c r="I116" s="51"/>
      <c r="J116" s="240"/>
      <c r="K116" s="242"/>
    </row>
    <row r="117" spans="1:11" s="47" customFormat="1" ht="15" customHeight="1" x14ac:dyDescent="0.25">
      <c r="A117" s="325">
        <v>23</v>
      </c>
      <c r="B117" s="143" t="s">
        <v>224</v>
      </c>
      <c r="C117" s="52" t="s">
        <v>31</v>
      </c>
      <c r="D117" s="278" t="s">
        <v>14</v>
      </c>
      <c r="E117" s="207" t="s">
        <v>17</v>
      </c>
      <c r="F117" s="42">
        <v>1</v>
      </c>
      <c r="G117" s="64">
        <v>3.4305555555555554</v>
      </c>
      <c r="H117" s="45">
        <v>5029</v>
      </c>
      <c r="I117" s="46"/>
      <c r="J117" s="260" t="s">
        <v>444</v>
      </c>
      <c r="K117" s="244" t="s">
        <v>49</v>
      </c>
    </row>
    <row r="118" spans="1:11" s="47" customFormat="1" ht="15" customHeight="1" x14ac:dyDescent="0.25">
      <c r="A118" s="325"/>
      <c r="B118" s="144" t="s">
        <v>225</v>
      </c>
      <c r="C118" s="22" t="s">
        <v>227</v>
      </c>
      <c r="D118" s="279"/>
      <c r="E118" s="214" t="s">
        <v>443</v>
      </c>
      <c r="F118" s="41"/>
      <c r="G118" s="44"/>
      <c r="H118" s="45"/>
      <c r="I118" s="46"/>
      <c r="J118" s="245"/>
      <c r="K118" s="241"/>
    </row>
    <row r="119" spans="1:11" s="47" customFormat="1" ht="15" customHeight="1" x14ac:dyDescent="0.25">
      <c r="A119" s="325"/>
      <c r="B119" s="144" t="s">
        <v>226</v>
      </c>
      <c r="C119" s="14" t="s">
        <v>228</v>
      </c>
      <c r="D119" s="279"/>
      <c r="E119" s="214"/>
      <c r="F119" s="41"/>
      <c r="G119" s="44"/>
      <c r="H119" s="45"/>
      <c r="I119" s="46"/>
      <c r="J119" s="245"/>
      <c r="K119" s="241"/>
    </row>
    <row r="120" spans="1:11" s="47" customFormat="1" ht="78.75" customHeight="1" x14ac:dyDescent="0.25">
      <c r="A120" s="326"/>
      <c r="B120" s="145" t="s">
        <v>57</v>
      </c>
      <c r="C120" s="21" t="s">
        <v>53</v>
      </c>
      <c r="D120" s="280"/>
      <c r="E120" s="215"/>
      <c r="F120" s="48"/>
      <c r="G120" s="44"/>
      <c r="H120" s="45"/>
      <c r="I120" s="46"/>
      <c r="J120" s="246"/>
      <c r="K120" s="241"/>
    </row>
    <row r="121" spans="1:11" s="127" customFormat="1" ht="15" customHeight="1" x14ac:dyDescent="0.25">
      <c r="A121" s="325">
        <v>24</v>
      </c>
      <c r="B121" s="143" t="s">
        <v>224</v>
      </c>
      <c r="C121" s="1" t="s">
        <v>115</v>
      </c>
      <c r="D121" s="384" t="s">
        <v>14</v>
      </c>
      <c r="E121" s="213" t="s">
        <v>55</v>
      </c>
      <c r="F121" s="40">
        <v>1</v>
      </c>
      <c r="G121" s="113">
        <v>0.18055555555555555</v>
      </c>
      <c r="H121" s="8">
        <v>1710</v>
      </c>
      <c r="I121" s="38" t="s">
        <v>12</v>
      </c>
      <c r="J121" s="238" t="s">
        <v>233</v>
      </c>
      <c r="K121" s="244" t="s">
        <v>219</v>
      </c>
    </row>
    <row r="122" spans="1:11" s="127" customFormat="1" ht="15" customHeight="1" x14ac:dyDescent="0.25">
      <c r="A122" s="325"/>
      <c r="B122" s="144" t="s">
        <v>229</v>
      </c>
      <c r="C122" s="125" t="s">
        <v>231</v>
      </c>
      <c r="D122" s="281"/>
      <c r="E122" s="40"/>
      <c r="F122" s="40"/>
      <c r="G122" s="7"/>
      <c r="H122" s="9"/>
      <c r="I122" s="10"/>
      <c r="J122" s="239"/>
      <c r="K122" s="241"/>
    </row>
    <row r="123" spans="1:11" s="127" customFormat="1" ht="15" customHeight="1" x14ac:dyDescent="0.25">
      <c r="A123" s="325"/>
      <c r="B123" s="144" t="s">
        <v>224</v>
      </c>
      <c r="C123" s="2" t="s">
        <v>232</v>
      </c>
      <c r="D123" s="281"/>
      <c r="E123" s="5"/>
      <c r="F123" s="5"/>
      <c r="G123" s="7"/>
      <c r="H123" s="9"/>
      <c r="I123" s="10"/>
      <c r="J123" s="239"/>
      <c r="K123" s="241"/>
    </row>
    <row r="124" spans="1:11" s="127" customFormat="1" ht="84" customHeight="1" x14ac:dyDescent="0.25">
      <c r="A124" s="326"/>
      <c r="B124" s="145" t="s">
        <v>230</v>
      </c>
      <c r="C124" s="21" t="s">
        <v>22</v>
      </c>
      <c r="D124" s="282"/>
      <c r="E124" s="6"/>
      <c r="F124" s="6"/>
      <c r="G124" s="126"/>
      <c r="H124" s="24"/>
      <c r="I124" s="25"/>
      <c r="J124" s="240"/>
      <c r="K124" s="242"/>
    </row>
    <row r="125" spans="1:11" s="127" customFormat="1" ht="15" customHeight="1" x14ac:dyDescent="0.25">
      <c r="A125" s="325">
        <v>25</v>
      </c>
      <c r="B125" s="143" t="s">
        <v>224</v>
      </c>
      <c r="C125" s="1" t="s">
        <v>28</v>
      </c>
      <c r="D125" s="281" t="s">
        <v>10</v>
      </c>
      <c r="E125" s="213" t="s">
        <v>55</v>
      </c>
      <c r="F125" s="18">
        <v>1</v>
      </c>
      <c r="G125" s="17">
        <v>4.0972222222222222E-2</v>
      </c>
      <c r="H125" s="9">
        <v>1403</v>
      </c>
      <c r="I125" s="10"/>
      <c r="J125" s="238" t="s">
        <v>237</v>
      </c>
      <c r="K125" s="244" t="s">
        <v>219</v>
      </c>
    </row>
    <row r="126" spans="1:11" s="127" customFormat="1" ht="15" customHeight="1" x14ac:dyDescent="0.25">
      <c r="A126" s="325"/>
      <c r="B126" s="144" t="s">
        <v>91</v>
      </c>
      <c r="C126" s="2" t="s">
        <v>234</v>
      </c>
      <c r="D126" s="281"/>
      <c r="E126" s="214"/>
      <c r="F126" s="18"/>
      <c r="G126" s="17"/>
      <c r="H126" s="9"/>
      <c r="I126" s="10"/>
      <c r="J126" s="239"/>
      <c r="K126" s="241"/>
    </row>
    <row r="127" spans="1:11" s="127" customFormat="1" ht="15" customHeight="1" x14ac:dyDescent="0.25">
      <c r="A127" s="325"/>
      <c r="B127" s="144" t="s">
        <v>224</v>
      </c>
      <c r="C127" s="14" t="s">
        <v>235</v>
      </c>
      <c r="D127" s="281"/>
      <c r="E127" s="189"/>
      <c r="F127" s="18"/>
      <c r="G127" s="17"/>
      <c r="H127" s="9"/>
      <c r="I127" s="10"/>
      <c r="J127" s="239"/>
      <c r="K127" s="241"/>
    </row>
    <row r="128" spans="1:11" s="127" customFormat="1" ht="72" customHeight="1" x14ac:dyDescent="0.25">
      <c r="A128" s="326"/>
      <c r="B128" s="145" t="s">
        <v>236</v>
      </c>
      <c r="C128" s="21" t="s">
        <v>22</v>
      </c>
      <c r="D128" s="282"/>
      <c r="E128" s="190"/>
      <c r="F128" s="19"/>
      <c r="G128" s="23"/>
      <c r="H128" s="24"/>
      <c r="I128" s="25"/>
      <c r="J128" s="240"/>
      <c r="K128" s="242"/>
    </row>
    <row r="129" spans="1:11" s="127" customFormat="1" ht="15" customHeight="1" x14ac:dyDescent="0.25">
      <c r="A129" s="325">
        <v>26</v>
      </c>
      <c r="B129" s="143" t="s">
        <v>238</v>
      </c>
      <c r="C129" s="1" t="s">
        <v>240</v>
      </c>
      <c r="D129" s="384" t="s">
        <v>10</v>
      </c>
      <c r="E129" s="213" t="s">
        <v>55</v>
      </c>
      <c r="F129" s="40">
        <v>1</v>
      </c>
      <c r="G129" s="7">
        <v>5.2083333333333336E-2</v>
      </c>
      <c r="H129" s="9">
        <v>1313</v>
      </c>
      <c r="I129" s="10" t="s">
        <v>12</v>
      </c>
      <c r="J129" s="238" t="s">
        <v>237</v>
      </c>
      <c r="K129" s="244" t="s">
        <v>219</v>
      </c>
    </row>
    <row r="130" spans="1:11" s="127" customFormat="1" ht="15" customHeight="1" x14ac:dyDescent="0.25">
      <c r="A130" s="325"/>
      <c r="B130" s="144" t="s">
        <v>239</v>
      </c>
      <c r="C130" s="125" t="s">
        <v>44</v>
      </c>
      <c r="D130" s="281"/>
      <c r="E130" s="40"/>
      <c r="F130" s="40"/>
      <c r="G130" s="7"/>
      <c r="H130" s="9"/>
      <c r="I130" s="10"/>
      <c r="J130" s="239"/>
      <c r="K130" s="241"/>
    </row>
    <row r="131" spans="1:11" s="127" customFormat="1" ht="15" customHeight="1" x14ac:dyDescent="0.25">
      <c r="A131" s="325"/>
      <c r="B131" s="144" t="s">
        <v>238</v>
      </c>
      <c r="C131" s="2" t="s">
        <v>241</v>
      </c>
      <c r="D131" s="281"/>
      <c r="E131" s="5"/>
      <c r="F131" s="5"/>
      <c r="G131" s="7"/>
      <c r="H131" s="9"/>
      <c r="I131" s="10"/>
      <c r="J131" s="239"/>
      <c r="K131" s="241"/>
    </row>
    <row r="132" spans="1:11" s="127" customFormat="1" ht="70.5" customHeight="1" x14ac:dyDescent="0.25">
      <c r="A132" s="326"/>
      <c r="B132" s="145" t="s">
        <v>230</v>
      </c>
      <c r="C132" s="212" t="s">
        <v>53</v>
      </c>
      <c r="D132" s="282"/>
      <c r="E132" s="5"/>
      <c r="F132" s="5"/>
      <c r="G132" s="126"/>
      <c r="H132" s="24"/>
      <c r="I132" s="25"/>
      <c r="J132" s="240"/>
      <c r="K132" s="242"/>
    </row>
    <row r="133" spans="1:11" s="12" customFormat="1" ht="15" customHeight="1" x14ac:dyDescent="0.25">
      <c r="A133" s="339"/>
      <c r="B133" s="139"/>
      <c r="C133" s="129" t="s">
        <v>242</v>
      </c>
      <c r="D133" s="53" t="s">
        <v>74</v>
      </c>
      <c r="E133" s="53" t="s">
        <v>17</v>
      </c>
      <c r="F133" s="78">
        <f>F117</f>
        <v>1</v>
      </c>
      <c r="G133" s="85">
        <f>SUM(G109:G132)</f>
        <v>4.2979166666666657</v>
      </c>
      <c r="H133" s="130">
        <f>SUM(H109:H132)</f>
        <v>13695</v>
      </c>
      <c r="I133" s="38"/>
      <c r="J133" s="208"/>
      <c r="K133" s="199"/>
    </row>
    <row r="134" spans="1:11" s="12" customFormat="1" ht="15" customHeight="1" x14ac:dyDescent="0.25">
      <c r="A134" s="345"/>
      <c r="B134" s="61"/>
      <c r="C134" s="131"/>
      <c r="D134" s="79" t="s">
        <v>81</v>
      </c>
      <c r="E134" s="79" t="s">
        <v>55</v>
      </c>
      <c r="F134" s="80">
        <f>F129+F125+F121+F113+F109</f>
        <v>5</v>
      </c>
      <c r="G134" s="90"/>
      <c r="H134" s="91"/>
      <c r="I134" s="25"/>
      <c r="J134" s="201"/>
      <c r="K134" s="195"/>
    </row>
    <row r="135" spans="1:11" s="152" customFormat="1" ht="15" customHeight="1" x14ac:dyDescent="0.25">
      <c r="A135" s="345"/>
      <c r="B135" s="138"/>
      <c r="C135" s="131"/>
      <c r="D135" s="157"/>
      <c r="E135" s="158" t="s">
        <v>59</v>
      </c>
      <c r="F135" s="159"/>
      <c r="G135" s="90"/>
      <c r="H135" s="91"/>
      <c r="I135" s="25"/>
      <c r="J135" s="201"/>
      <c r="K135" s="195"/>
    </row>
    <row r="136" spans="1:11" s="47" customFormat="1" ht="15" customHeight="1" x14ac:dyDescent="0.25">
      <c r="A136" s="333">
        <v>27</v>
      </c>
      <c r="B136" s="143" t="s">
        <v>246</v>
      </c>
      <c r="C136" s="1" t="s">
        <v>240</v>
      </c>
      <c r="D136" s="213" t="s">
        <v>10</v>
      </c>
      <c r="E136" s="213" t="s">
        <v>55</v>
      </c>
      <c r="F136" s="42">
        <v>1</v>
      </c>
      <c r="G136" s="64">
        <v>6.0416666666666667E-2</v>
      </c>
      <c r="H136" s="65">
        <v>1973</v>
      </c>
      <c r="I136" s="66"/>
      <c r="J136" s="257" t="s">
        <v>282</v>
      </c>
      <c r="K136" s="257" t="s">
        <v>13</v>
      </c>
    </row>
    <row r="137" spans="1:11" s="47" customFormat="1" ht="15" customHeight="1" x14ac:dyDescent="0.25">
      <c r="A137" s="335"/>
      <c r="B137" s="153" t="s">
        <v>247</v>
      </c>
      <c r="C137" s="125" t="s">
        <v>44</v>
      </c>
      <c r="D137" s="214"/>
      <c r="E137" s="214" t="s">
        <v>20</v>
      </c>
      <c r="F137" s="41"/>
      <c r="G137" s="44"/>
      <c r="H137" s="45"/>
      <c r="I137" s="46"/>
      <c r="J137" s="258"/>
      <c r="K137" s="258"/>
    </row>
    <row r="138" spans="1:11" s="47" customFormat="1" ht="15" customHeight="1" x14ac:dyDescent="0.25">
      <c r="A138" s="335"/>
      <c r="B138" s="144" t="s">
        <v>246</v>
      </c>
      <c r="C138" s="2" t="s">
        <v>248</v>
      </c>
      <c r="D138" s="214"/>
      <c r="E138" s="214"/>
      <c r="F138" s="41"/>
      <c r="G138" s="44"/>
      <c r="H138" s="45"/>
      <c r="I138" s="46"/>
      <c r="J138" s="258"/>
      <c r="K138" s="258"/>
    </row>
    <row r="139" spans="1:11" s="47" customFormat="1" ht="15" customHeight="1" x14ac:dyDescent="0.25">
      <c r="A139" s="336"/>
      <c r="B139" s="154" t="s">
        <v>36</v>
      </c>
      <c r="C139" s="212" t="s">
        <v>47</v>
      </c>
      <c r="D139" s="202"/>
      <c r="E139" s="215"/>
      <c r="F139" s="48"/>
      <c r="G139" s="49"/>
      <c r="H139" s="50"/>
      <c r="I139" s="51"/>
      <c r="J139" s="259"/>
      <c r="K139" s="259"/>
    </row>
    <row r="140" spans="1:11" s="47" customFormat="1" ht="15" customHeight="1" x14ac:dyDescent="0.25">
      <c r="A140" s="333">
        <v>28</v>
      </c>
      <c r="B140" s="143" t="s">
        <v>246</v>
      </c>
      <c r="C140" s="52" t="s">
        <v>251</v>
      </c>
      <c r="D140" s="213" t="s">
        <v>14</v>
      </c>
      <c r="E140" s="213" t="s">
        <v>55</v>
      </c>
      <c r="F140" s="20">
        <v>1</v>
      </c>
      <c r="G140" s="64">
        <v>0.61111111111111105</v>
      </c>
      <c r="H140" s="65">
        <v>1888</v>
      </c>
      <c r="I140" s="66"/>
      <c r="J140" s="244" t="s">
        <v>253</v>
      </c>
      <c r="K140" s="244" t="s">
        <v>19</v>
      </c>
    </row>
    <row r="141" spans="1:11" s="47" customFormat="1" ht="15" customHeight="1" x14ac:dyDescent="0.25">
      <c r="A141" s="335"/>
      <c r="B141" s="153" t="s">
        <v>249</v>
      </c>
      <c r="C141" s="22" t="s">
        <v>252</v>
      </c>
      <c r="D141" s="214"/>
      <c r="E141" s="189" t="s">
        <v>76</v>
      </c>
      <c r="F141" s="18"/>
      <c r="G141" s="44"/>
      <c r="H141" s="45"/>
      <c r="I141" s="46"/>
      <c r="J141" s="241"/>
      <c r="K141" s="241"/>
    </row>
    <row r="142" spans="1:11" s="47" customFormat="1" ht="15" customHeight="1" x14ac:dyDescent="0.25">
      <c r="A142" s="335"/>
      <c r="B142" s="144" t="s">
        <v>250</v>
      </c>
      <c r="C142" s="14" t="s">
        <v>255</v>
      </c>
      <c r="D142" s="214"/>
      <c r="E142" s="214"/>
      <c r="F142" s="41"/>
      <c r="G142" s="44"/>
      <c r="H142" s="45"/>
      <c r="I142" s="46"/>
      <c r="J142" s="241"/>
      <c r="K142" s="241"/>
    </row>
    <row r="143" spans="1:11" s="47" customFormat="1" ht="15" customHeight="1" x14ac:dyDescent="0.25">
      <c r="A143" s="336"/>
      <c r="B143" s="154" t="s">
        <v>60</v>
      </c>
      <c r="C143" s="212" t="s">
        <v>53</v>
      </c>
      <c r="D143" s="202"/>
      <c r="E143" s="215"/>
      <c r="F143" s="48"/>
      <c r="G143" s="49"/>
      <c r="H143" s="50"/>
      <c r="I143" s="51"/>
      <c r="J143" s="242"/>
      <c r="K143" s="242"/>
    </row>
    <row r="144" spans="1:11" s="47" customFormat="1" ht="15" customHeight="1" x14ac:dyDescent="0.25">
      <c r="A144" s="333">
        <v>29</v>
      </c>
      <c r="B144" s="143" t="s">
        <v>250</v>
      </c>
      <c r="C144" s="1" t="s">
        <v>240</v>
      </c>
      <c r="D144" s="213" t="s">
        <v>10</v>
      </c>
      <c r="E144" s="213" t="s">
        <v>55</v>
      </c>
      <c r="F144" s="20">
        <v>1</v>
      </c>
      <c r="G144" s="64">
        <v>6.25E-2</v>
      </c>
      <c r="H144" s="65">
        <v>1286</v>
      </c>
      <c r="I144" s="66"/>
      <c r="J144" s="239" t="s">
        <v>284</v>
      </c>
      <c r="K144" s="244" t="s">
        <v>285</v>
      </c>
    </row>
    <row r="145" spans="1:11" s="47" customFormat="1" ht="24.75" customHeight="1" x14ac:dyDescent="0.25">
      <c r="A145" s="335"/>
      <c r="B145" s="153" t="s">
        <v>229</v>
      </c>
      <c r="C145" s="2" t="s">
        <v>254</v>
      </c>
      <c r="D145" s="214"/>
      <c r="E145" s="189" t="s">
        <v>76</v>
      </c>
      <c r="F145" s="18"/>
      <c r="G145" s="44"/>
      <c r="H145" s="45"/>
      <c r="I145" s="46"/>
      <c r="J145" s="239"/>
      <c r="K145" s="241"/>
    </row>
    <row r="146" spans="1:11" s="47" customFormat="1" ht="15" customHeight="1" x14ac:dyDescent="0.25">
      <c r="A146" s="335"/>
      <c r="B146" s="144" t="s">
        <v>250</v>
      </c>
      <c r="C146" s="2" t="s">
        <v>283</v>
      </c>
      <c r="D146" s="214"/>
      <c r="E146" s="214"/>
      <c r="F146" s="41"/>
      <c r="G146" s="44"/>
      <c r="H146" s="45"/>
      <c r="I146" s="46"/>
      <c r="J146" s="239"/>
      <c r="K146" s="241"/>
    </row>
    <row r="147" spans="1:11" s="47" customFormat="1" ht="16.5" customHeight="1" x14ac:dyDescent="0.25">
      <c r="A147" s="336"/>
      <c r="B147" s="154" t="s">
        <v>63</v>
      </c>
      <c r="C147" s="21" t="s">
        <v>42</v>
      </c>
      <c r="D147" s="202"/>
      <c r="E147" s="215"/>
      <c r="F147" s="48"/>
      <c r="G147" s="49"/>
      <c r="H147" s="50"/>
      <c r="I147" s="51"/>
      <c r="J147" s="239"/>
      <c r="K147" s="242"/>
    </row>
    <row r="148" spans="1:11" ht="15" customHeight="1" x14ac:dyDescent="0.25">
      <c r="A148" s="333">
        <v>30</v>
      </c>
      <c r="B148" s="143" t="s">
        <v>256</v>
      </c>
      <c r="C148" s="1" t="s">
        <v>259</v>
      </c>
      <c r="D148" s="213" t="s">
        <v>10</v>
      </c>
      <c r="E148" s="213" t="s">
        <v>55</v>
      </c>
      <c r="F148" s="42">
        <v>1</v>
      </c>
      <c r="G148" s="64">
        <v>4.1666666666666664E-2</v>
      </c>
      <c r="H148" s="65">
        <v>540</v>
      </c>
      <c r="I148" s="66"/>
      <c r="J148" s="238" t="s">
        <v>237</v>
      </c>
      <c r="K148" s="257" t="s">
        <v>287</v>
      </c>
    </row>
    <row r="149" spans="1:11" ht="15" customHeight="1" x14ac:dyDescent="0.25">
      <c r="A149" s="335"/>
      <c r="B149" s="153" t="s">
        <v>257</v>
      </c>
      <c r="C149" s="125" t="s">
        <v>44</v>
      </c>
      <c r="D149" s="214"/>
      <c r="E149" s="214" t="s">
        <v>20</v>
      </c>
      <c r="F149" s="41"/>
      <c r="G149" s="44"/>
      <c r="H149" s="45"/>
      <c r="I149" s="46"/>
      <c r="J149" s="239"/>
      <c r="K149" s="258"/>
    </row>
    <row r="150" spans="1:11" ht="15" customHeight="1" x14ac:dyDescent="0.25">
      <c r="A150" s="335"/>
      <c r="B150" s="144" t="s">
        <v>256</v>
      </c>
      <c r="C150" s="14" t="s">
        <v>286</v>
      </c>
      <c r="D150" s="214"/>
      <c r="E150" s="214"/>
      <c r="F150" s="41"/>
      <c r="G150" s="44"/>
      <c r="H150" s="45"/>
      <c r="I150" s="46"/>
      <c r="J150" s="239"/>
      <c r="K150" s="258"/>
    </row>
    <row r="151" spans="1:11" ht="72.75" customHeight="1" x14ac:dyDescent="0.25">
      <c r="A151" s="336"/>
      <c r="B151" s="154" t="s">
        <v>258</v>
      </c>
      <c r="C151" s="212" t="s">
        <v>47</v>
      </c>
      <c r="D151" s="202"/>
      <c r="E151" s="214"/>
      <c r="F151" s="41"/>
      <c r="G151" s="49"/>
      <c r="H151" s="50"/>
      <c r="I151" s="51"/>
      <c r="J151" s="240"/>
      <c r="K151" s="259"/>
    </row>
    <row r="152" spans="1:11" ht="13.5" customHeight="1" x14ac:dyDescent="0.25">
      <c r="A152" s="333">
        <v>31</v>
      </c>
      <c r="B152" s="143" t="s">
        <v>256</v>
      </c>
      <c r="C152" s="52" t="s">
        <v>251</v>
      </c>
      <c r="D152" s="213" t="s">
        <v>10</v>
      </c>
      <c r="E152" s="213" t="s">
        <v>37</v>
      </c>
      <c r="F152" s="42">
        <v>1</v>
      </c>
      <c r="G152" s="64">
        <v>5.5555555555555552E-2</v>
      </c>
      <c r="H152" s="65">
        <v>1125</v>
      </c>
      <c r="I152" s="66"/>
      <c r="J152" s="257" t="s">
        <v>288</v>
      </c>
      <c r="K152" s="244" t="s">
        <v>285</v>
      </c>
    </row>
    <row r="153" spans="1:11" ht="15" customHeight="1" x14ac:dyDescent="0.25">
      <c r="A153" s="335"/>
      <c r="B153" s="153" t="s">
        <v>257</v>
      </c>
      <c r="C153" s="2" t="s">
        <v>260</v>
      </c>
      <c r="D153" s="214"/>
      <c r="E153" s="214" t="s">
        <v>445</v>
      </c>
      <c r="F153" s="41"/>
      <c r="G153" s="44"/>
      <c r="H153" s="45"/>
      <c r="I153" s="46"/>
      <c r="J153" s="258"/>
      <c r="K153" s="241"/>
    </row>
    <row r="154" spans="1:11" ht="15" customHeight="1" x14ac:dyDescent="0.25">
      <c r="A154" s="335"/>
      <c r="B154" s="144" t="s">
        <v>256</v>
      </c>
      <c r="C154" s="14" t="s">
        <v>261</v>
      </c>
      <c r="D154" s="214"/>
      <c r="E154" s="214" t="s">
        <v>55</v>
      </c>
      <c r="F154" s="41"/>
      <c r="G154" s="44"/>
      <c r="H154" s="45"/>
      <c r="I154" s="46"/>
      <c r="J154" s="258"/>
      <c r="K154" s="241"/>
    </row>
    <row r="155" spans="1:11" ht="15" customHeight="1" x14ac:dyDescent="0.25">
      <c r="A155" s="336"/>
      <c r="B155" s="154" t="s">
        <v>258</v>
      </c>
      <c r="C155" s="21" t="s">
        <v>47</v>
      </c>
      <c r="D155" s="215"/>
      <c r="E155" s="215"/>
      <c r="F155" s="48"/>
      <c r="G155" s="49"/>
      <c r="H155" s="50"/>
      <c r="I155" s="51"/>
      <c r="J155" s="259"/>
      <c r="K155" s="242"/>
    </row>
    <row r="156" spans="1:11" s="47" customFormat="1" ht="15" customHeight="1" x14ac:dyDescent="0.25">
      <c r="A156" s="333">
        <v>32</v>
      </c>
      <c r="B156" s="143" t="s">
        <v>256</v>
      </c>
      <c r="C156" s="1" t="s">
        <v>263</v>
      </c>
      <c r="D156" s="213" t="s">
        <v>10</v>
      </c>
      <c r="E156" s="214" t="s">
        <v>55</v>
      </c>
      <c r="F156" s="41">
        <v>1</v>
      </c>
      <c r="G156" s="63">
        <v>8.3333333333333329E-2</v>
      </c>
      <c r="H156" s="8">
        <v>1680</v>
      </c>
      <c r="I156" s="66"/>
      <c r="J156" s="239" t="s">
        <v>253</v>
      </c>
      <c r="K156" s="244" t="s">
        <v>19</v>
      </c>
    </row>
    <row r="157" spans="1:11" s="47" customFormat="1" ht="15" customHeight="1" x14ac:dyDescent="0.25">
      <c r="A157" s="335"/>
      <c r="B157" s="153" t="s">
        <v>257</v>
      </c>
      <c r="C157" s="22" t="s">
        <v>264</v>
      </c>
      <c r="D157" s="214"/>
      <c r="E157" s="189" t="s">
        <v>76</v>
      </c>
      <c r="F157" s="41"/>
      <c r="G157" s="44"/>
      <c r="H157" s="45"/>
      <c r="I157" s="46"/>
      <c r="J157" s="239"/>
      <c r="K157" s="241"/>
    </row>
    <row r="158" spans="1:11" s="47" customFormat="1" ht="15" customHeight="1" x14ac:dyDescent="0.25">
      <c r="A158" s="335"/>
      <c r="B158" s="144" t="s">
        <v>256</v>
      </c>
      <c r="C158" s="14" t="s">
        <v>289</v>
      </c>
      <c r="D158" s="214"/>
      <c r="E158" s="214"/>
      <c r="F158" s="41"/>
      <c r="G158" s="44"/>
      <c r="H158" s="45"/>
      <c r="I158" s="46"/>
      <c r="J158" s="239"/>
      <c r="K158" s="241"/>
    </row>
    <row r="159" spans="1:11" s="47" customFormat="1" ht="15" customHeight="1" x14ac:dyDescent="0.25">
      <c r="A159" s="336"/>
      <c r="B159" s="153" t="s">
        <v>262</v>
      </c>
      <c r="C159" s="21" t="s">
        <v>47</v>
      </c>
      <c r="D159" s="215"/>
      <c r="E159" s="215"/>
      <c r="F159" s="48"/>
      <c r="G159" s="49"/>
      <c r="H159" s="50"/>
      <c r="I159" s="51"/>
      <c r="J159" s="239"/>
      <c r="K159" s="242"/>
    </row>
    <row r="160" spans="1:11" s="47" customFormat="1" ht="15" customHeight="1" x14ac:dyDescent="0.25">
      <c r="A160" s="333">
        <v>33</v>
      </c>
      <c r="B160" s="143" t="s">
        <v>265</v>
      </c>
      <c r="C160" s="1" t="s">
        <v>268</v>
      </c>
      <c r="D160" s="213" t="s">
        <v>10</v>
      </c>
      <c r="E160" s="213" t="s">
        <v>37</v>
      </c>
      <c r="F160" s="41">
        <v>1</v>
      </c>
      <c r="G160" s="64">
        <v>4.5138888888888888E-2</v>
      </c>
      <c r="H160" s="65">
        <v>398</v>
      </c>
      <c r="I160" s="66"/>
      <c r="J160" s="257" t="s">
        <v>288</v>
      </c>
      <c r="K160" s="244" t="s">
        <v>285</v>
      </c>
    </row>
    <row r="161" spans="1:11" s="47" customFormat="1" ht="15" customHeight="1" x14ac:dyDescent="0.25">
      <c r="A161" s="335"/>
      <c r="B161" s="153" t="s">
        <v>266</v>
      </c>
      <c r="C161" s="2" t="s">
        <v>269</v>
      </c>
      <c r="D161" s="214"/>
      <c r="E161" s="214" t="s">
        <v>291</v>
      </c>
      <c r="F161" s="41"/>
      <c r="G161" s="44"/>
      <c r="H161" s="45"/>
      <c r="I161" s="46"/>
      <c r="J161" s="258"/>
      <c r="K161" s="241"/>
    </row>
    <row r="162" spans="1:11" s="47" customFormat="1" ht="15" customHeight="1" x14ac:dyDescent="0.25">
      <c r="A162" s="335"/>
      <c r="B162" s="144" t="s">
        <v>265</v>
      </c>
      <c r="C162" s="14" t="s">
        <v>290</v>
      </c>
      <c r="D162" s="214"/>
      <c r="E162" s="214" t="s">
        <v>55</v>
      </c>
      <c r="F162" s="41"/>
      <c r="G162" s="44"/>
      <c r="H162" s="45"/>
      <c r="I162" s="46"/>
      <c r="J162" s="258"/>
      <c r="K162" s="241"/>
    </row>
    <row r="163" spans="1:11" s="47" customFormat="1" ht="15" customHeight="1" x14ac:dyDescent="0.25">
      <c r="A163" s="336"/>
      <c r="B163" s="154" t="s">
        <v>267</v>
      </c>
      <c r="C163" s="212" t="s">
        <v>23</v>
      </c>
      <c r="D163" s="202"/>
      <c r="E163" s="215"/>
      <c r="F163" s="48"/>
      <c r="G163" s="49"/>
      <c r="H163" s="50"/>
      <c r="I163" s="51"/>
      <c r="J163" s="259"/>
      <c r="K163" s="242"/>
    </row>
    <row r="164" spans="1:11" s="47" customFormat="1" ht="15" customHeight="1" x14ac:dyDescent="0.25">
      <c r="A164" s="333">
        <v>34</v>
      </c>
      <c r="B164" s="143" t="s">
        <v>265</v>
      </c>
      <c r="C164" s="1" t="s">
        <v>240</v>
      </c>
      <c r="D164" s="213" t="s">
        <v>10</v>
      </c>
      <c r="E164" s="213" t="s">
        <v>55</v>
      </c>
      <c r="F164" s="42">
        <v>1</v>
      </c>
      <c r="G164" s="64">
        <v>4.1666666666666664E-2</v>
      </c>
      <c r="H164" s="65">
        <v>1335</v>
      </c>
      <c r="I164" s="66"/>
      <c r="J164" s="238" t="s">
        <v>237</v>
      </c>
      <c r="K164" s="257" t="s">
        <v>287</v>
      </c>
    </row>
    <row r="165" spans="1:11" s="47" customFormat="1" ht="15" customHeight="1" x14ac:dyDescent="0.25">
      <c r="A165" s="335"/>
      <c r="B165" s="153" t="s">
        <v>270</v>
      </c>
      <c r="C165" s="125" t="s">
        <v>44</v>
      </c>
      <c r="D165" s="214"/>
      <c r="E165" s="214" t="s">
        <v>20</v>
      </c>
      <c r="F165" s="41"/>
      <c r="G165" s="44"/>
      <c r="H165" s="45"/>
      <c r="I165" s="46"/>
      <c r="J165" s="239"/>
      <c r="K165" s="258"/>
    </row>
    <row r="166" spans="1:11" s="47" customFormat="1" ht="15" customHeight="1" x14ac:dyDescent="0.25">
      <c r="A166" s="335"/>
      <c r="B166" s="144" t="s">
        <v>265</v>
      </c>
      <c r="C166" s="14" t="s">
        <v>292</v>
      </c>
      <c r="D166" s="214"/>
      <c r="E166" s="214"/>
      <c r="F166" s="41"/>
      <c r="G166" s="44"/>
      <c r="H166" s="45"/>
      <c r="I166" s="46"/>
      <c r="J166" s="239"/>
      <c r="K166" s="258"/>
    </row>
    <row r="167" spans="1:11" s="47" customFormat="1" ht="72.75" customHeight="1" x14ac:dyDescent="0.25">
      <c r="A167" s="336"/>
      <c r="B167" s="154" t="s">
        <v>446</v>
      </c>
      <c r="C167" s="212" t="s">
        <v>47</v>
      </c>
      <c r="D167" s="202"/>
      <c r="E167" s="215"/>
      <c r="F167" s="48"/>
      <c r="G167" s="49"/>
      <c r="H167" s="50"/>
      <c r="I167" s="51"/>
      <c r="J167" s="240"/>
      <c r="K167" s="259"/>
    </row>
    <row r="168" spans="1:11" s="47" customFormat="1" ht="15" customHeight="1" x14ac:dyDescent="0.25">
      <c r="A168" s="333">
        <v>35</v>
      </c>
      <c r="B168" s="143" t="s">
        <v>265</v>
      </c>
      <c r="C168" s="1" t="s">
        <v>447</v>
      </c>
      <c r="D168" s="213" t="s">
        <v>14</v>
      </c>
      <c r="E168" s="213" t="s">
        <v>55</v>
      </c>
      <c r="F168" s="42">
        <v>1</v>
      </c>
      <c r="G168" s="64">
        <v>1.1354166666666667</v>
      </c>
      <c r="H168" s="65">
        <v>2056</v>
      </c>
      <c r="I168" s="66"/>
      <c r="J168" s="244" t="s">
        <v>253</v>
      </c>
      <c r="K168" s="244" t="s">
        <v>19</v>
      </c>
    </row>
    <row r="169" spans="1:11" s="47" customFormat="1" ht="27" customHeight="1" x14ac:dyDescent="0.25">
      <c r="A169" s="335"/>
      <c r="B169" s="153" t="s">
        <v>270</v>
      </c>
      <c r="C169" s="14" t="s">
        <v>271</v>
      </c>
      <c r="D169" s="214"/>
      <c r="E169" s="189" t="s">
        <v>76</v>
      </c>
      <c r="F169" s="41"/>
      <c r="G169" s="44"/>
      <c r="H169" s="45"/>
      <c r="I169" s="46"/>
      <c r="J169" s="241"/>
      <c r="K169" s="241"/>
    </row>
    <row r="170" spans="1:11" s="47" customFormat="1" ht="15" customHeight="1" x14ac:dyDescent="0.25">
      <c r="A170" s="335"/>
      <c r="B170" s="144" t="s">
        <v>448</v>
      </c>
      <c r="C170" s="14" t="s">
        <v>293</v>
      </c>
      <c r="D170" s="214"/>
      <c r="E170" s="214"/>
      <c r="F170" s="41"/>
      <c r="G170" s="44"/>
      <c r="H170" s="45"/>
      <c r="I170" s="46"/>
      <c r="J170" s="241"/>
      <c r="K170" s="241"/>
    </row>
    <row r="171" spans="1:11" s="47" customFormat="1" ht="15" customHeight="1" x14ac:dyDescent="0.25">
      <c r="A171" s="336"/>
      <c r="B171" s="154" t="s">
        <v>85</v>
      </c>
      <c r="C171" s="212" t="s">
        <v>47</v>
      </c>
      <c r="D171" s="215"/>
      <c r="E171" s="215"/>
      <c r="F171" s="48"/>
      <c r="G171" s="49"/>
      <c r="H171" s="50"/>
      <c r="I171" s="51"/>
      <c r="J171" s="242"/>
      <c r="K171" s="242"/>
    </row>
    <row r="172" spans="1:11" s="47" customFormat="1" ht="15" customHeight="1" x14ac:dyDescent="0.25">
      <c r="A172" s="333">
        <v>36</v>
      </c>
      <c r="B172" s="143" t="s">
        <v>265</v>
      </c>
      <c r="C172" s="52" t="s">
        <v>272</v>
      </c>
      <c r="D172" s="213" t="s">
        <v>10</v>
      </c>
      <c r="E172" s="213" t="s">
        <v>55</v>
      </c>
      <c r="F172" s="20">
        <v>1</v>
      </c>
      <c r="G172" s="64">
        <v>4.1666666666666664E-2</v>
      </c>
      <c r="H172" s="65">
        <v>2160</v>
      </c>
      <c r="I172" s="66"/>
      <c r="J172" s="244" t="s">
        <v>449</v>
      </c>
      <c r="K172" s="244" t="s">
        <v>450</v>
      </c>
    </row>
    <row r="173" spans="1:11" s="47" customFormat="1" ht="15" customHeight="1" x14ac:dyDescent="0.25">
      <c r="A173" s="335"/>
      <c r="B173" s="153" t="s">
        <v>274</v>
      </c>
      <c r="C173" s="22" t="s">
        <v>273</v>
      </c>
      <c r="D173" s="214"/>
      <c r="E173" s="189"/>
      <c r="F173" s="18"/>
      <c r="G173" s="44"/>
      <c r="H173" s="45"/>
      <c r="I173" s="46"/>
      <c r="J173" s="241"/>
      <c r="K173" s="241"/>
    </row>
    <row r="174" spans="1:11" s="47" customFormat="1" ht="15" customHeight="1" x14ac:dyDescent="0.25">
      <c r="A174" s="335"/>
      <c r="B174" s="144" t="s">
        <v>265</v>
      </c>
      <c r="C174" s="14" t="s">
        <v>298</v>
      </c>
      <c r="D174" s="214"/>
      <c r="E174" s="214"/>
      <c r="F174" s="41"/>
      <c r="G174" s="44"/>
      <c r="H174" s="45"/>
      <c r="I174" s="46"/>
      <c r="J174" s="241"/>
      <c r="K174" s="241"/>
    </row>
    <row r="175" spans="1:11" s="47" customFormat="1" ht="15" customHeight="1" x14ac:dyDescent="0.25">
      <c r="A175" s="336"/>
      <c r="B175" s="154" t="s">
        <v>57</v>
      </c>
      <c r="C175" s="21" t="s">
        <v>47</v>
      </c>
      <c r="D175" s="202"/>
      <c r="E175" s="215"/>
      <c r="F175" s="48"/>
      <c r="G175" s="49"/>
      <c r="H175" s="50"/>
      <c r="I175" s="51"/>
      <c r="J175" s="242"/>
      <c r="K175" s="242"/>
    </row>
    <row r="176" spans="1:11" s="47" customFormat="1" ht="15" customHeight="1" x14ac:dyDescent="0.25">
      <c r="A176" s="333">
        <v>37</v>
      </c>
      <c r="B176" s="143" t="s">
        <v>294</v>
      </c>
      <c r="C176" s="1" t="s">
        <v>276</v>
      </c>
      <c r="D176" s="213" t="s">
        <v>14</v>
      </c>
      <c r="E176" s="213" t="s">
        <v>37</v>
      </c>
      <c r="F176" s="42">
        <v>1</v>
      </c>
      <c r="G176" s="64">
        <v>5.2083333333333336E-2</v>
      </c>
      <c r="H176" s="65">
        <v>1300</v>
      </c>
      <c r="I176" s="66"/>
      <c r="J176" s="257" t="s">
        <v>296</v>
      </c>
      <c r="K176" s="244" t="s">
        <v>297</v>
      </c>
    </row>
    <row r="177" spans="1:11" s="47" customFormat="1" ht="15" customHeight="1" x14ac:dyDescent="0.25">
      <c r="A177" s="335"/>
      <c r="B177" s="153" t="s">
        <v>262</v>
      </c>
      <c r="C177" s="2" t="s">
        <v>277</v>
      </c>
      <c r="D177" s="214"/>
      <c r="E177" s="214"/>
      <c r="F177" s="41"/>
      <c r="G177" s="44"/>
      <c r="H177" s="45"/>
      <c r="I177" s="46"/>
      <c r="J177" s="258"/>
      <c r="K177" s="241"/>
    </row>
    <row r="178" spans="1:11" s="47" customFormat="1" ht="15" customHeight="1" x14ac:dyDescent="0.25">
      <c r="A178" s="335"/>
      <c r="B178" s="144" t="s">
        <v>294</v>
      </c>
      <c r="C178" s="14" t="s">
        <v>295</v>
      </c>
      <c r="D178" s="214"/>
      <c r="E178" s="214"/>
      <c r="F178" s="41"/>
      <c r="G178" s="44"/>
      <c r="H178" s="45"/>
      <c r="I178" s="46"/>
      <c r="J178" s="258"/>
      <c r="K178" s="241"/>
    </row>
    <row r="179" spans="1:11" s="47" customFormat="1" ht="15" customHeight="1" x14ac:dyDescent="0.25">
      <c r="A179" s="336"/>
      <c r="B179" s="154" t="s">
        <v>275</v>
      </c>
      <c r="C179" s="21" t="s">
        <v>42</v>
      </c>
      <c r="D179" s="202"/>
      <c r="E179" s="215"/>
      <c r="F179" s="48"/>
      <c r="G179" s="49"/>
      <c r="H179" s="50"/>
      <c r="I179" s="51"/>
      <c r="J179" s="259"/>
      <c r="K179" s="242"/>
    </row>
    <row r="180" spans="1:11" s="47" customFormat="1" ht="15" customHeight="1" x14ac:dyDescent="0.25">
      <c r="A180" s="333">
        <v>38</v>
      </c>
      <c r="B180" s="143" t="s">
        <v>278</v>
      </c>
      <c r="C180" s="1" t="s">
        <v>452</v>
      </c>
      <c r="D180" s="213" t="s">
        <v>10</v>
      </c>
      <c r="E180" s="213" t="s">
        <v>55</v>
      </c>
      <c r="F180" s="42">
        <v>1</v>
      </c>
      <c r="G180" s="64">
        <v>4.1666666666666664E-2</v>
      </c>
      <c r="H180" s="65">
        <v>425</v>
      </c>
      <c r="I180" s="66"/>
      <c r="J180" s="257" t="s">
        <v>454</v>
      </c>
      <c r="K180" s="244" t="s">
        <v>455</v>
      </c>
    </row>
    <row r="181" spans="1:11" s="47" customFormat="1" ht="25.5" customHeight="1" x14ac:dyDescent="0.25">
      <c r="A181" s="335"/>
      <c r="B181" s="153" t="s">
        <v>77</v>
      </c>
      <c r="C181" s="14" t="s">
        <v>453</v>
      </c>
      <c r="D181" s="214"/>
      <c r="E181" s="156" t="s">
        <v>76</v>
      </c>
      <c r="F181" s="41"/>
      <c r="G181" s="44"/>
      <c r="H181" s="45"/>
      <c r="I181" s="46"/>
      <c r="J181" s="258"/>
      <c r="K181" s="241"/>
    </row>
    <row r="182" spans="1:11" s="47" customFormat="1" ht="15" customHeight="1" x14ac:dyDescent="0.25">
      <c r="A182" s="335"/>
      <c r="B182" s="144" t="s">
        <v>278</v>
      </c>
      <c r="C182" s="14" t="s">
        <v>451</v>
      </c>
      <c r="D182" s="214"/>
      <c r="E182" s="214"/>
      <c r="F182" s="41"/>
      <c r="G182" s="44"/>
      <c r="H182" s="45"/>
      <c r="I182" s="46"/>
      <c r="J182" s="258"/>
      <c r="K182" s="241"/>
    </row>
    <row r="183" spans="1:11" s="47" customFormat="1" ht="15" customHeight="1" x14ac:dyDescent="0.25">
      <c r="A183" s="336"/>
      <c r="B183" s="154" t="s">
        <v>68</v>
      </c>
      <c r="C183" s="21" t="s">
        <v>42</v>
      </c>
      <c r="D183" s="202"/>
      <c r="E183" s="215"/>
      <c r="F183" s="48"/>
      <c r="G183" s="49"/>
      <c r="H183" s="50"/>
      <c r="I183" s="51"/>
      <c r="J183" s="259"/>
      <c r="K183" s="242"/>
    </row>
    <row r="184" spans="1:11" s="47" customFormat="1" ht="15" customHeight="1" x14ac:dyDescent="0.25">
      <c r="A184" s="333">
        <v>39</v>
      </c>
      <c r="B184" s="143" t="s">
        <v>279</v>
      </c>
      <c r="C184" s="1" t="s">
        <v>281</v>
      </c>
      <c r="D184" s="213" t="s">
        <v>14</v>
      </c>
      <c r="E184" s="213" t="s">
        <v>24</v>
      </c>
      <c r="F184" s="42">
        <v>1</v>
      </c>
      <c r="G184" s="64">
        <v>1.2638888888888888</v>
      </c>
      <c r="H184" s="65">
        <v>595</v>
      </c>
      <c r="I184" s="66"/>
      <c r="J184" s="257" t="s">
        <v>457</v>
      </c>
      <c r="K184" s="257" t="s">
        <v>49</v>
      </c>
    </row>
    <row r="185" spans="1:11" s="47" customFormat="1" ht="15" customHeight="1" x14ac:dyDescent="0.25">
      <c r="A185" s="335"/>
      <c r="B185" s="153" t="s">
        <v>280</v>
      </c>
      <c r="C185" s="2" t="s">
        <v>456</v>
      </c>
      <c r="D185" s="214"/>
      <c r="E185" s="189" t="s">
        <v>76</v>
      </c>
      <c r="F185" s="41"/>
      <c r="G185" s="44"/>
      <c r="H185" s="45"/>
      <c r="I185" s="46"/>
      <c r="J185" s="258"/>
      <c r="K185" s="258"/>
    </row>
    <row r="186" spans="1:11" s="47" customFormat="1" ht="15" customHeight="1" x14ac:dyDescent="0.25">
      <c r="A186" s="335"/>
      <c r="B186" s="144" t="s">
        <v>300</v>
      </c>
      <c r="C186" s="2" t="s">
        <v>299</v>
      </c>
      <c r="D186" s="214"/>
      <c r="E186" s="214"/>
      <c r="F186" s="41"/>
      <c r="G186" s="44"/>
      <c r="H186" s="45"/>
      <c r="I186" s="46"/>
      <c r="J186" s="258"/>
      <c r="K186" s="258"/>
    </row>
    <row r="187" spans="1:11" s="47" customFormat="1" ht="15" customHeight="1" x14ac:dyDescent="0.25">
      <c r="A187" s="336"/>
      <c r="B187" s="154" t="s">
        <v>95</v>
      </c>
      <c r="C187" s="21" t="s">
        <v>42</v>
      </c>
      <c r="D187" s="202"/>
      <c r="E187" s="214"/>
      <c r="F187" s="41"/>
      <c r="G187" s="49"/>
      <c r="H187" s="50"/>
      <c r="I187" s="51"/>
      <c r="J187" s="259"/>
      <c r="K187" s="259"/>
    </row>
    <row r="188" spans="1:11" ht="15" customHeight="1" x14ac:dyDescent="0.25">
      <c r="A188" s="155"/>
      <c r="B188" s="139"/>
      <c r="C188" s="385" t="s">
        <v>301</v>
      </c>
      <c r="D188" s="53" t="s">
        <v>102</v>
      </c>
      <c r="E188" s="53" t="s">
        <v>24</v>
      </c>
      <c r="F188" s="386">
        <f>F184</f>
        <v>1</v>
      </c>
      <c r="G188" s="85">
        <f>SUM(G136:G187)</f>
        <v>3.536111111111111</v>
      </c>
      <c r="H188" s="86">
        <f>SUM(H136:H187)</f>
        <v>16761</v>
      </c>
      <c r="I188" s="38"/>
      <c r="J188" s="191"/>
      <c r="K188" s="199"/>
    </row>
    <row r="189" spans="1:11" ht="15" customHeight="1" x14ac:dyDescent="0.25">
      <c r="A189" s="337"/>
      <c r="B189" s="138"/>
      <c r="C189" s="387"/>
      <c r="D189" s="39" t="s">
        <v>302</v>
      </c>
      <c r="E189" s="39" t="s">
        <v>21</v>
      </c>
      <c r="F189" s="16">
        <f>F176+F160+F152</f>
        <v>3</v>
      </c>
      <c r="G189" s="87"/>
      <c r="H189" s="88"/>
      <c r="I189" s="10"/>
      <c r="J189" s="192"/>
      <c r="K189" s="194"/>
    </row>
    <row r="190" spans="1:11" ht="15" customHeight="1" x14ac:dyDescent="0.25">
      <c r="A190" s="337"/>
      <c r="B190" s="138"/>
      <c r="C190" s="387"/>
      <c r="D190" s="39"/>
      <c r="E190" s="39" t="s">
        <v>55</v>
      </c>
      <c r="F190" s="16">
        <f>F180+F172+F168+F164+F156+F148+F144+F140+F136</f>
        <v>9</v>
      </c>
      <c r="G190" s="87"/>
      <c r="H190" s="88"/>
      <c r="I190" s="10"/>
      <c r="J190" s="192"/>
      <c r="K190" s="194"/>
    </row>
    <row r="191" spans="1:11" ht="15" customHeight="1" x14ac:dyDescent="0.25">
      <c r="A191" s="345"/>
      <c r="B191" s="61"/>
      <c r="C191" s="388"/>
      <c r="D191" s="79"/>
      <c r="E191" s="79"/>
      <c r="F191" s="80"/>
      <c r="G191" s="90"/>
      <c r="H191" s="91"/>
      <c r="I191" s="25"/>
      <c r="J191" s="192"/>
      <c r="K191" s="194"/>
    </row>
    <row r="192" spans="1:11" ht="15" customHeight="1" x14ac:dyDescent="0.25">
      <c r="A192" s="339"/>
      <c r="B192" s="139"/>
      <c r="C192" s="389" t="s">
        <v>304</v>
      </c>
      <c r="D192" s="360" t="s">
        <v>442</v>
      </c>
      <c r="E192" s="368" t="s">
        <v>24</v>
      </c>
      <c r="F192" s="390">
        <f>F188+F133+F104</f>
        <v>3</v>
      </c>
      <c r="G192" s="391">
        <f>G188+G133+G104</f>
        <v>8.0055555555555546</v>
      </c>
      <c r="H192" s="392">
        <f>H188+H133+H104</f>
        <v>32603</v>
      </c>
      <c r="I192" s="365"/>
      <c r="J192" s="53" t="s">
        <v>473</v>
      </c>
      <c r="K192" s="136"/>
    </row>
    <row r="193" spans="1:11" ht="15" customHeight="1" x14ac:dyDescent="0.25">
      <c r="A193" s="342"/>
      <c r="B193" s="138"/>
      <c r="C193" s="390"/>
      <c r="D193" s="367" t="s">
        <v>303</v>
      </c>
      <c r="E193" s="368" t="s">
        <v>37</v>
      </c>
      <c r="F193" s="390">
        <f>F189+F105</f>
        <v>4</v>
      </c>
      <c r="G193" s="393"/>
      <c r="H193" s="394"/>
      <c r="I193" s="372"/>
      <c r="J193" s="39"/>
      <c r="K193" s="81"/>
    </row>
    <row r="194" spans="1:11" ht="15" customHeight="1" x14ac:dyDescent="0.25">
      <c r="A194" s="342"/>
      <c r="B194" s="138"/>
      <c r="C194" s="390"/>
      <c r="D194" s="395"/>
      <c r="E194" s="368" t="s">
        <v>38</v>
      </c>
      <c r="F194" s="390">
        <f>F106</f>
        <v>1</v>
      </c>
      <c r="G194" s="393"/>
      <c r="H194" s="394"/>
      <c r="I194" s="372"/>
      <c r="J194" s="39"/>
      <c r="K194" s="396"/>
    </row>
    <row r="195" spans="1:11" ht="15" customHeight="1" x14ac:dyDescent="0.25">
      <c r="A195" s="342"/>
      <c r="B195" s="138"/>
      <c r="C195" s="390"/>
      <c r="D195" s="395"/>
      <c r="E195" s="368" t="s">
        <v>55</v>
      </c>
      <c r="F195" s="390">
        <f>F190+F134</f>
        <v>14</v>
      </c>
      <c r="G195" s="393"/>
      <c r="H195" s="394"/>
      <c r="I195" s="372"/>
      <c r="J195" s="39"/>
      <c r="K195" s="81"/>
    </row>
    <row r="196" spans="1:11" s="160" customFormat="1" ht="15" customHeight="1" x14ac:dyDescent="0.25">
      <c r="A196" s="348"/>
      <c r="B196" s="137"/>
      <c r="C196" s="179"/>
      <c r="D196" s="180"/>
      <c r="E196" s="181" t="s">
        <v>66</v>
      </c>
      <c r="F196" s="182"/>
      <c r="G196" s="102"/>
      <c r="H196" s="103"/>
      <c r="I196" s="43"/>
      <c r="J196" s="62"/>
      <c r="K196" s="15"/>
    </row>
    <row r="197" spans="1:11" ht="15" customHeight="1" x14ac:dyDescent="0.25">
      <c r="A197" s="397">
        <v>39</v>
      </c>
      <c r="B197" s="143" t="s">
        <v>305</v>
      </c>
      <c r="C197" s="52" t="s">
        <v>308</v>
      </c>
      <c r="D197" s="261" t="s">
        <v>10</v>
      </c>
      <c r="E197" s="213" t="s">
        <v>37</v>
      </c>
      <c r="F197" s="42">
        <v>1</v>
      </c>
      <c r="G197" s="63">
        <v>2.4305555555555556E-2</v>
      </c>
      <c r="H197" s="8">
        <v>331</v>
      </c>
      <c r="I197" s="66"/>
      <c r="J197" s="275" t="s">
        <v>348</v>
      </c>
      <c r="K197" s="244" t="s">
        <v>349</v>
      </c>
    </row>
    <row r="198" spans="1:11" ht="15" customHeight="1" x14ac:dyDescent="0.25">
      <c r="A198" s="398"/>
      <c r="B198" s="144" t="s">
        <v>306</v>
      </c>
      <c r="C198" s="22" t="s">
        <v>309</v>
      </c>
      <c r="D198" s="262"/>
      <c r="E198" s="214" t="s">
        <v>151</v>
      </c>
      <c r="F198" s="41"/>
      <c r="G198" s="44"/>
      <c r="H198" s="45"/>
      <c r="I198" s="46"/>
      <c r="J198" s="275"/>
      <c r="K198" s="241"/>
    </row>
    <row r="199" spans="1:11" ht="15" customHeight="1" x14ac:dyDescent="0.25">
      <c r="A199" s="398"/>
      <c r="B199" s="144" t="s">
        <v>305</v>
      </c>
      <c r="C199" s="2" t="s">
        <v>310</v>
      </c>
      <c r="D199" s="262"/>
      <c r="E199" s="214"/>
      <c r="F199" s="41"/>
      <c r="G199" s="44"/>
      <c r="H199" s="45"/>
      <c r="I199" s="46"/>
      <c r="J199" s="275"/>
      <c r="K199" s="241"/>
    </row>
    <row r="200" spans="1:11" ht="15" customHeight="1" x14ac:dyDescent="0.25">
      <c r="A200" s="399"/>
      <c r="B200" s="154" t="s">
        <v>307</v>
      </c>
      <c r="C200" s="21" t="s">
        <v>47</v>
      </c>
      <c r="D200" s="266"/>
      <c r="E200" s="215"/>
      <c r="F200" s="48"/>
      <c r="G200" s="49"/>
      <c r="H200" s="50"/>
      <c r="I200" s="51"/>
      <c r="J200" s="276"/>
      <c r="K200" s="242"/>
    </row>
    <row r="201" spans="1:11" ht="15" customHeight="1" x14ac:dyDescent="0.25">
      <c r="A201" s="397">
        <v>40</v>
      </c>
      <c r="B201" s="139" t="s">
        <v>311</v>
      </c>
      <c r="C201" s="1" t="s">
        <v>314</v>
      </c>
      <c r="D201" s="261" t="s">
        <v>10</v>
      </c>
      <c r="E201" s="213" t="s">
        <v>37</v>
      </c>
      <c r="F201" s="20">
        <v>1</v>
      </c>
      <c r="G201" s="63">
        <v>7.9861111111111105E-2</v>
      </c>
      <c r="H201" s="8">
        <v>1310</v>
      </c>
      <c r="I201" s="38"/>
      <c r="J201" s="257" t="s">
        <v>296</v>
      </c>
      <c r="K201" s="244" t="s">
        <v>351</v>
      </c>
    </row>
    <row r="202" spans="1:11" ht="15" customHeight="1" x14ac:dyDescent="0.25">
      <c r="A202" s="398"/>
      <c r="B202" s="162" t="s">
        <v>315</v>
      </c>
      <c r="C202" s="2" t="s">
        <v>312</v>
      </c>
      <c r="D202" s="262"/>
      <c r="E202" s="214" t="s">
        <v>350</v>
      </c>
      <c r="F202" s="18"/>
      <c r="G202" s="17"/>
      <c r="H202" s="9"/>
      <c r="I202" s="10"/>
      <c r="J202" s="258"/>
      <c r="K202" s="241"/>
    </row>
    <row r="203" spans="1:11" ht="15" customHeight="1" x14ac:dyDescent="0.25">
      <c r="A203" s="398"/>
      <c r="B203" s="138" t="s">
        <v>311</v>
      </c>
      <c r="C203" s="14" t="s">
        <v>313</v>
      </c>
      <c r="D203" s="262"/>
      <c r="E203" s="214"/>
      <c r="F203" s="18"/>
      <c r="G203" s="17"/>
      <c r="H203" s="9"/>
      <c r="I203" s="10"/>
      <c r="J203" s="258"/>
      <c r="K203" s="241"/>
    </row>
    <row r="204" spans="1:11" ht="13.5" customHeight="1" x14ac:dyDescent="0.25">
      <c r="A204" s="399"/>
      <c r="B204" s="61" t="s">
        <v>70</v>
      </c>
      <c r="C204" s="212" t="s">
        <v>53</v>
      </c>
      <c r="D204" s="266"/>
      <c r="E204" s="215"/>
      <c r="F204" s="19"/>
      <c r="G204" s="23"/>
      <c r="H204" s="24"/>
      <c r="I204" s="25"/>
      <c r="J204" s="259"/>
      <c r="K204" s="242"/>
    </row>
    <row r="205" spans="1:11" ht="15" customHeight="1" x14ac:dyDescent="0.25">
      <c r="A205" s="397">
        <v>41</v>
      </c>
      <c r="B205" s="139" t="s">
        <v>311</v>
      </c>
      <c r="C205" s="52" t="s">
        <v>317</v>
      </c>
      <c r="D205" s="236" t="s">
        <v>10</v>
      </c>
      <c r="E205" s="213" t="s">
        <v>55</v>
      </c>
      <c r="F205" s="20">
        <v>1</v>
      </c>
      <c r="G205" s="17">
        <v>9.5138888888888884E-2</v>
      </c>
      <c r="H205" s="9">
        <v>349</v>
      </c>
      <c r="I205" s="10"/>
      <c r="J205" s="257" t="s">
        <v>352</v>
      </c>
      <c r="K205" s="257" t="s">
        <v>64</v>
      </c>
    </row>
    <row r="206" spans="1:11" ht="15" customHeight="1" x14ac:dyDescent="0.25">
      <c r="A206" s="398"/>
      <c r="B206" s="162" t="s">
        <v>315</v>
      </c>
      <c r="C206" s="14" t="s">
        <v>318</v>
      </c>
      <c r="D206" s="236"/>
      <c r="E206" s="214" t="s">
        <v>35</v>
      </c>
      <c r="F206" s="18"/>
      <c r="G206" s="17"/>
      <c r="H206" s="9"/>
      <c r="I206" s="10"/>
      <c r="J206" s="258"/>
      <c r="K206" s="258"/>
    </row>
    <row r="207" spans="1:11" ht="15" customHeight="1" x14ac:dyDescent="0.25">
      <c r="A207" s="398"/>
      <c r="B207" s="138" t="s">
        <v>311</v>
      </c>
      <c r="C207" s="14" t="s">
        <v>319</v>
      </c>
      <c r="D207" s="236"/>
      <c r="E207" s="214"/>
      <c r="F207" s="41"/>
      <c r="G207" s="17"/>
      <c r="H207" s="9"/>
      <c r="I207" s="10"/>
      <c r="J207" s="258"/>
      <c r="K207" s="258"/>
    </row>
    <row r="208" spans="1:11" ht="16.5" customHeight="1" x14ac:dyDescent="0.25">
      <c r="A208" s="399"/>
      <c r="B208" s="61" t="s">
        <v>316</v>
      </c>
      <c r="C208" s="21" t="s">
        <v>53</v>
      </c>
      <c r="D208" s="237"/>
      <c r="E208" s="215"/>
      <c r="F208" s="48"/>
      <c r="G208" s="23"/>
      <c r="H208" s="24"/>
      <c r="I208" s="25"/>
      <c r="J208" s="259"/>
      <c r="K208" s="259"/>
    </row>
    <row r="209" spans="1:11" ht="15" customHeight="1" x14ac:dyDescent="0.25">
      <c r="A209" s="397">
        <v>42</v>
      </c>
      <c r="B209" s="139" t="s">
        <v>311</v>
      </c>
      <c r="C209" s="52" t="s">
        <v>320</v>
      </c>
      <c r="D209" s="243" t="s">
        <v>10</v>
      </c>
      <c r="E209" s="213" t="s">
        <v>55</v>
      </c>
      <c r="F209" s="20">
        <v>1</v>
      </c>
      <c r="G209" s="63">
        <v>0.22569444444444445</v>
      </c>
      <c r="H209" s="8">
        <v>781</v>
      </c>
      <c r="I209" s="38"/>
      <c r="J209" s="238" t="s">
        <v>353</v>
      </c>
      <c r="K209" s="257" t="s">
        <v>324</v>
      </c>
    </row>
    <row r="210" spans="1:11" ht="15" customHeight="1" x14ac:dyDescent="0.25">
      <c r="A210" s="398"/>
      <c r="B210" s="162" t="s">
        <v>315</v>
      </c>
      <c r="C210" s="14" t="s">
        <v>321</v>
      </c>
      <c r="D210" s="236"/>
      <c r="E210" s="214"/>
      <c r="F210" s="18"/>
      <c r="G210" s="17"/>
      <c r="H210" s="9"/>
      <c r="I210" s="10"/>
      <c r="J210" s="239"/>
      <c r="K210" s="258"/>
    </row>
    <row r="211" spans="1:11" ht="15" customHeight="1" x14ac:dyDescent="0.25">
      <c r="A211" s="398"/>
      <c r="B211" s="138" t="s">
        <v>311</v>
      </c>
      <c r="C211" s="14" t="s">
        <v>322</v>
      </c>
      <c r="D211" s="236"/>
      <c r="E211" s="189"/>
      <c r="F211" s="18"/>
      <c r="G211" s="17"/>
      <c r="H211" s="9"/>
      <c r="I211" s="10"/>
      <c r="J211" s="239"/>
      <c r="K211" s="258"/>
    </row>
    <row r="212" spans="1:11" ht="21" customHeight="1" x14ac:dyDescent="0.25">
      <c r="A212" s="399"/>
      <c r="B212" s="138" t="s">
        <v>323</v>
      </c>
      <c r="C212" s="21" t="s">
        <v>53</v>
      </c>
      <c r="D212" s="237"/>
      <c r="E212" s="190"/>
      <c r="F212" s="19"/>
      <c r="G212" s="23"/>
      <c r="H212" s="24"/>
      <c r="I212" s="25"/>
      <c r="J212" s="240"/>
      <c r="K212" s="259"/>
    </row>
    <row r="213" spans="1:11" s="47" customFormat="1" ht="15" customHeight="1" x14ac:dyDescent="0.25">
      <c r="A213" s="397">
        <v>43</v>
      </c>
      <c r="B213" s="163" t="s">
        <v>325</v>
      </c>
      <c r="C213" s="52" t="s">
        <v>328</v>
      </c>
      <c r="D213" s="243" t="s">
        <v>14</v>
      </c>
      <c r="E213" s="213" t="s">
        <v>25</v>
      </c>
      <c r="F213" s="20">
        <v>1</v>
      </c>
      <c r="G213" s="63">
        <v>3.0243055555555554</v>
      </c>
      <c r="H213" s="8">
        <v>735</v>
      </c>
      <c r="I213" s="66"/>
      <c r="J213" s="260" t="s">
        <v>354</v>
      </c>
      <c r="K213" s="257" t="s">
        <v>64</v>
      </c>
    </row>
    <row r="214" spans="1:11" s="47" customFormat="1" ht="15" customHeight="1" x14ac:dyDescent="0.25">
      <c r="A214" s="398"/>
      <c r="B214" s="162" t="s">
        <v>326</v>
      </c>
      <c r="C214" s="14" t="s">
        <v>329</v>
      </c>
      <c r="D214" s="236"/>
      <c r="E214" s="214" t="s">
        <v>62</v>
      </c>
      <c r="F214" s="18"/>
      <c r="G214" s="44"/>
      <c r="H214" s="45"/>
      <c r="I214" s="46"/>
      <c r="J214" s="245"/>
      <c r="K214" s="258"/>
    </row>
    <row r="215" spans="1:11" s="47" customFormat="1" ht="15" customHeight="1" x14ac:dyDescent="0.25">
      <c r="A215" s="398"/>
      <c r="B215" s="162" t="s">
        <v>327</v>
      </c>
      <c r="C215" s="14" t="s">
        <v>330</v>
      </c>
      <c r="D215" s="236"/>
      <c r="E215" s="189"/>
      <c r="F215" s="18"/>
      <c r="G215" s="44"/>
      <c r="H215" s="45"/>
      <c r="I215" s="46"/>
      <c r="J215" s="245"/>
      <c r="K215" s="258"/>
    </row>
    <row r="216" spans="1:11" s="47" customFormat="1" ht="31.5" customHeight="1" x14ac:dyDescent="0.25">
      <c r="A216" s="399"/>
      <c r="B216" s="164" t="s">
        <v>95</v>
      </c>
      <c r="C216" s="21" t="s">
        <v>22</v>
      </c>
      <c r="D216" s="237"/>
      <c r="E216" s="190"/>
      <c r="F216" s="19"/>
      <c r="G216" s="49"/>
      <c r="H216" s="50"/>
      <c r="I216" s="51"/>
      <c r="J216" s="246"/>
      <c r="K216" s="259"/>
    </row>
    <row r="217" spans="1:11" s="47" customFormat="1" ht="15" customHeight="1" x14ac:dyDescent="0.25">
      <c r="A217" s="397">
        <v>44</v>
      </c>
      <c r="B217" s="163" t="s">
        <v>325</v>
      </c>
      <c r="C217" s="14" t="s">
        <v>333</v>
      </c>
      <c r="D217" s="236" t="s">
        <v>10</v>
      </c>
      <c r="E217" s="207" t="s">
        <v>17</v>
      </c>
      <c r="F217" s="20">
        <v>1</v>
      </c>
      <c r="G217" s="17">
        <v>4.1666666666666664E-2</v>
      </c>
      <c r="H217" s="9">
        <v>607</v>
      </c>
      <c r="I217" s="46"/>
      <c r="J217" s="245" t="s">
        <v>65</v>
      </c>
      <c r="K217" s="257" t="s">
        <v>64</v>
      </c>
    </row>
    <row r="218" spans="1:11" s="47" customFormat="1" ht="15" customHeight="1" x14ac:dyDescent="0.25">
      <c r="A218" s="398"/>
      <c r="B218" s="162" t="s">
        <v>331</v>
      </c>
      <c r="C218" s="14" t="s">
        <v>334</v>
      </c>
      <c r="D218" s="236"/>
      <c r="E218" s="214"/>
      <c r="F218" s="18"/>
      <c r="G218" s="44"/>
      <c r="H218" s="45"/>
      <c r="I218" s="46"/>
      <c r="J218" s="245"/>
      <c r="K218" s="258"/>
    </row>
    <row r="219" spans="1:11" s="47" customFormat="1" ht="15" customHeight="1" x14ac:dyDescent="0.25">
      <c r="A219" s="398"/>
      <c r="B219" s="162" t="s">
        <v>325</v>
      </c>
      <c r="C219" s="14" t="s">
        <v>335</v>
      </c>
      <c r="D219" s="236"/>
      <c r="E219" s="189"/>
      <c r="F219" s="18"/>
      <c r="G219" s="44"/>
      <c r="H219" s="45"/>
      <c r="I219" s="46"/>
      <c r="J219" s="245"/>
      <c r="K219" s="258"/>
    </row>
    <row r="220" spans="1:11" s="47" customFormat="1" ht="15" customHeight="1" x14ac:dyDescent="0.25">
      <c r="A220" s="399"/>
      <c r="B220" s="164" t="s">
        <v>332</v>
      </c>
      <c r="C220" s="21" t="s">
        <v>22</v>
      </c>
      <c r="D220" s="237"/>
      <c r="E220" s="190"/>
      <c r="F220" s="19"/>
      <c r="G220" s="44"/>
      <c r="H220" s="50"/>
      <c r="I220" s="51"/>
      <c r="J220" s="246"/>
      <c r="K220" s="259"/>
    </row>
    <row r="221" spans="1:11" s="47" customFormat="1" ht="15" customHeight="1" x14ac:dyDescent="0.25">
      <c r="A221" s="397">
        <v>45</v>
      </c>
      <c r="B221" s="163" t="s">
        <v>327</v>
      </c>
      <c r="C221" s="52" t="s">
        <v>337</v>
      </c>
      <c r="D221" s="243" t="s">
        <v>10</v>
      </c>
      <c r="E221" s="213" t="s">
        <v>25</v>
      </c>
      <c r="F221" s="124">
        <v>1</v>
      </c>
      <c r="G221" s="113">
        <v>4.1666666666666664E-2</v>
      </c>
      <c r="H221" s="8">
        <v>1497</v>
      </c>
      <c r="I221" s="66"/>
      <c r="J221" s="260" t="s">
        <v>354</v>
      </c>
      <c r="K221" s="257" t="s">
        <v>64</v>
      </c>
    </row>
    <row r="222" spans="1:11" s="47" customFormat="1" ht="15" customHeight="1" x14ac:dyDescent="0.25">
      <c r="A222" s="398"/>
      <c r="B222" s="162" t="s">
        <v>336</v>
      </c>
      <c r="C222" s="14" t="s">
        <v>338</v>
      </c>
      <c r="D222" s="236"/>
      <c r="E222" s="214" t="s">
        <v>62</v>
      </c>
      <c r="F222" s="40"/>
      <c r="G222" s="7"/>
      <c r="H222" s="45"/>
      <c r="I222" s="46"/>
      <c r="J222" s="245"/>
      <c r="K222" s="258"/>
    </row>
    <row r="223" spans="1:11" s="47" customFormat="1" ht="15" customHeight="1" x14ac:dyDescent="0.25">
      <c r="A223" s="398"/>
      <c r="B223" s="162" t="s">
        <v>327</v>
      </c>
      <c r="C223" s="14" t="s">
        <v>339</v>
      </c>
      <c r="D223" s="236"/>
      <c r="E223" s="189"/>
      <c r="F223" s="5"/>
      <c r="G223" s="7"/>
      <c r="H223" s="45"/>
      <c r="I223" s="46"/>
      <c r="J223" s="245"/>
      <c r="K223" s="258"/>
    </row>
    <row r="224" spans="1:11" s="47" customFormat="1" ht="33.75" customHeight="1" x14ac:dyDescent="0.25">
      <c r="A224" s="399"/>
      <c r="B224" s="164" t="s">
        <v>239</v>
      </c>
      <c r="C224" s="21" t="s">
        <v>47</v>
      </c>
      <c r="D224" s="237"/>
      <c r="E224" s="190"/>
      <c r="F224" s="6"/>
      <c r="G224" s="7"/>
      <c r="H224" s="50"/>
      <c r="I224" s="51"/>
      <c r="J224" s="246"/>
      <c r="K224" s="259"/>
    </row>
    <row r="225" spans="1:11" s="47" customFormat="1" ht="14.25" customHeight="1" x14ac:dyDescent="0.25">
      <c r="A225" s="397">
        <v>46</v>
      </c>
      <c r="B225" s="143" t="s">
        <v>344</v>
      </c>
      <c r="C225" s="52" t="s">
        <v>251</v>
      </c>
      <c r="D225" s="243" t="s">
        <v>10</v>
      </c>
      <c r="E225" s="213" t="s">
        <v>38</v>
      </c>
      <c r="F225" s="4">
        <v>1</v>
      </c>
      <c r="G225" s="113">
        <v>5.486111111111111E-2</v>
      </c>
      <c r="H225" s="65">
        <v>647</v>
      </c>
      <c r="I225" s="66"/>
      <c r="J225" s="238" t="s">
        <v>355</v>
      </c>
      <c r="K225" s="241" t="s">
        <v>13</v>
      </c>
    </row>
    <row r="226" spans="1:11" s="47" customFormat="1" ht="15.75" customHeight="1" x14ac:dyDescent="0.25">
      <c r="A226" s="398"/>
      <c r="B226" s="153" t="s">
        <v>340</v>
      </c>
      <c r="C226" s="2" t="s">
        <v>342</v>
      </c>
      <c r="D226" s="236"/>
      <c r="E226" s="189" t="s">
        <v>20</v>
      </c>
      <c r="F226" s="5"/>
      <c r="G226" s="7"/>
      <c r="H226" s="45"/>
      <c r="I226" s="46"/>
      <c r="J226" s="239"/>
      <c r="K226" s="241"/>
    </row>
    <row r="227" spans="1:11" s="47" customFormat="1" ht="14.25" customHeight="1" x14ac:dyDescent="0.25">
      <c r="A227" s="398"/>
      <c r="B227" s="144" t="s">
        <v>344</v>
      </c>
      <c r="C227" s="14" t="s">
        <v>343</v>
      </c>
      <c r="D227" s="236"/>
      <c r="E227" s="189"/>
      <c r="F227" s="5"/>
      <c r="G227" s="7"/>
      <c r="H227" s="45"/>
      <c r="I227" s="46"/>
      <c r="J227" s="239"/>
      <c r="K227" s="241"/>
    </row>
    <row r="228" spans="1:11" s="47" customFormat="1" ht="15" customHeight="1" x14ac:dyDescent="0.25">
      <c r="A228" s="399"/>
      <c r="B228" s="154" t="s">
        <v>341</v>
      </c>
      <c r="C228" s="21" t="s">
        <v>53</v>
      </c>
      <c r="D228" s="237"/>
      <c r="E228" s="190"/>
      <c r="F228" s="6"/>
      <c r="G228" s="126"/>
      <c r="H228" s="50"/>
      <c r="I228" s="51"/>
      <c r="J228" s="240"/>
      <c r="K228" s="242"/>
    </row>
    <row r="229" spans="1:11" s="47" customFormat="1" ht="15" customHeight="1" x14ac:dyDescent="0.25">
      <c r="A229" s="397">
        <v>47</v>
      </c>
      <c r="B229" s="144" t="s">
        <v>344</v>
      </c>
      <c r="C229" s="14" t="s">
        <v>346</v>
      </c>
      <c r="D229" s="236" t="s">
        <v>10</v>
      </c>
      <c r="E229" s="207" t="s">
        <v>17</v>
      </c>
      <c r="F229" s="5">
        <v>1</v>
      </c>
      <c r="G229" s="7">
        <v>0.11597222222222221</v>
      </c>
      <c r="H229" s="45">
        <v>793</v>
      </c>
      <c r="I229" s="46"/>
      <c r="J229" s="245" t="s">
        <v>356</v>
      </c>
      <c r="K229" s="257" t="s">
        <v>64</v>
      </c>
    </row>
    <row r="230" spans="1:11" s="47" customFormat="1" ht="12.75" customHeight="1" x14ac:dyDescent="0.25">
      <c r="A230" s="398"/>
      <c r="B230" s="153" t="s">
        <v>92</v>
      </c>
      <c r="C230" s="14" t="s">
        <v>347</v>
      </c>
      <c r="D230" s="236"/>
      <c r="E230" s="189"/>
      <c r="F230" s="5"/>
      <c r="G230" s="7"/>
      <c r="H230" s="45"/>
      <c r="I230" s="46"/>
      <c r="J230" s="245"/>
      <c r="K230" s="258"/>
    </row>
    <row r="231" spans="1:11" s="47" customFormat="1" ht="15.75" customHeight="1" x14ac:dyDescent="0.25">
      <c r="A231" s="398"/>
      <c r="B231" s="144" t="s">
        <v>344</v>
      </c>
      <c r="C231" s="14" t="s">
        <v>357</v>
      </c>
      <c r="D231" s="236"/>
      <c r="E231" s="189"/>
      <c r="F231" s="5"/>
      <c r="G231" s="7"/>
      <c r="H231" s="45"/>
      <c r="I231" s="46"/>
      <c r="J231" s="245"/>
      <c r="K231" s="258"/>
    </row>
    <row r="232" spans="1:11" s="47" customFormat="1" ht="13.5" customHeight="1" x14ac:dyDescent="0.25">
      <c r="A232" s="399"/>
      <c r="B232" s="154" t="s">
        <v>345</v>
      </c>
      <c r="C232" s="21" t="s">
        <v>23</v>
      </c>
      <c r="D232" s="237"/>
      <c r="E232" s="189"/>
      <c r="F232" s="5"/>
      <c r="G232" s="126"/>
      <c r="H232" s="45"/>
      <c r="I232" s="46"/>
      <c r="J232" s="246"/>
      <c r="K232" s="259"/>
    </row>
    <row r="233" spans="1:11" s="47" customFormat="1" ht="15" customHeight="1" x14ac:dyDescent="0.25">
      <c r="A233" s="397">
        <v>48</v>
      </c>
      <c r="B233" s="144" t="s">
        <v>358</v>
      </c>
      <c r="C233" s="52" t="s">
        <v>361</v>
      </c>
      <c r="D233" s="236" t="s">
        <v>10</v>
      </c>
      <c r="E233" s="213" t="s">
        <v>38</v>
      </c>
      <c r="F233" s="124">
        <v>1</v>
      </c>
      <c r="G233" s="113">
        <v>4.1666666666666664E-2</v>
      </c>
      <c r="H233" s="8">
        <v>140</v>
      </c>
      <c r="I233" s="66"/>
      <c r="J233" s="238" t="s">
        <v>355</v>
      </c>
      <c r="K233" s="241" t="s">
        <v>13</v>
      </c>
    </row>
    <row r="234" spans="1:11" s="47" customFormat="1" ht="14.25" customHeight="1" x14ac:dyDescent="0.25">
      <c r="A234" s="398"/>
      <c r="B234" s="153" t="s">
        <v>359</v>
      </c>
      <c r="C234" s="2" t="s">
        <v>342</v>
      </c>
      <c r="D234" s="236"/>
      <c r="E234" s="189" t="s">
        <v>20</v>
      </c>
      <c r="F234" s="40"/>
      <c r="G234" s="7"/>
      <c r="H234" s="45"/>
      <c r="I234" s="46"/>
      <c r="J234" s="239"/>
      <c r="K234" s="241"/>
    </row>
    <row r="235" spans="1:11" s="47" customFormat="1" ht="15" customHeight="1" x14ac:dyDescent="0.25">
      <c r="A235" s="398"/>
      <c r="B235" s="144" t="s">
        <v>358</v>
      </c>
      <c r="C235" s="14" t="s">
        <v>362</v>
      </c>
      <c r="D235" s="236"/>
      <c r="E235" s="189"/>
      <c r="F235" s="5"/>
      <c r="G235" s="7"/>
      <c r="H235" s="45"/>
      <c r="I235" s="46"/>
      <c r="J235" s="239"/>
      <c r="K235" s="241"/>
    </row>
    <row r="236" spans="1:11" s="47" customFormat="1" ht="12.75" customHeight="1" x14ac:dyDescent="0.25">
      <c r="A236" s="399"/>
      <c r="B236" s="154" t="s">
        <v>360</v>
      </c>
      <c r="C236" s="21" t="s">
        <v>22</v>
      </c>
      <c r="D236" s="237"/>
      <c r="E236" s="190"/>
      <c r="F236" s="6"/>
      <c r="G236" s="126"/>
      <c r="H236" s="50"/>
      <c r="I236" s="51"/>
      <c r="J236" s="240"/>
      <c r="K236" s="242"/>
    </row>
    <row r="237" spans="1:11" s="47" customFormat="1" ht="12.75" customHeight="1" x14ac:dyDescent="0.25">
      <c r="A237" s="397">
        <v>49</v>
      </c>
      <c r="B237" s="141" t="s">
        <v>363</v>
      </c>
      <c r="C237" s="107" t="s">
        <v>366</v>
      </c>
      <c r="D237" s="247"/>
      <c r="E237" s="27" t="s">
        <v>38</v>
      </c>
      <c r="F237" s="167"/>
      <c r="G237" s="132">
        <v>1.6666666666666666E-2</v>
      </c>
      <c r="H237" s="110">
        <v>1840</v>
      </c>
      <c r="I237" s="111"/>
      <c r="J237" s="249" t="s">
        <v>48</v>
      </c>
      <c r="K237" s="253" t="s">
        <v>49</v>
      </c>
    </row>
    <row r="238" spans="1:11" s="47" customFormat="1" ht="12.75" customHeight="1" x14ac:dyDescent="0.25">
      <c r="A238" s="398"/>
      <c r="B238" s="168" t="s">
        <v>364</v>
      </c>
      <c r="C238" s="217" t="s">
        <v>48</v>
      </c>
      <c r="D238" s="247"/>
      <c r="E238" s="217" t="s">
        <v>48</v>
      </c>
      <c r="F238" s="169"/>
      <c r="G238" s="133"/>
      <c r="H238" s="30"/>
      <c r="I238" s="31"/>
      <c r="J238" s="250"/>
      <c r="K238" s="253"/>
    </row>
    <row r="239" spans="1:11" s="47" customFormat="1" ht="12.75" customHeight="1" x14ac:dyDescent="0.25">
      <c r="A239" s="398"/>
      <c r="B239" s="141" t="s">
        <v>363</v>
      </c>
      <c r="C239" s="26" t="s">
        <v>144</v>
      </c>
      <c r="D239" s="247"/>
      <c r="E239" s="217"/>
      <c r="F239" s="169"/>
      <c r="G239" s="133"/>
      <c r="H239" s="30"/>
      <c r="I239" s="31"/>
      <c r="J239" s="250"/>
      <c r="K239" s="253"/>
    </row>
    <row r="240" spans="1:11" s="47" customFormat="1" ht="12.75" customHeight="1" x14ac:dyDescent="0.25">
      <c r="A240" s="399"/>
      <c r="B240" s="170" t="s">
        <v>365</v>
      </c>
      <c r="C240" s="33" t="s">
        <v>42</v>
      </c>
      <c r="D240" s="248"/>
      <c r="E240" s="218"/>
      <c r="F240" s="171"/>
      <c r="G240" s="134"/>
      <c r="H240" s="36"/>
      <c r="I240" s="37"/>
      <c r="J240" s="251"/>
      <c r="K240" s="254"/>
    </row>
    <row r="241" spans="1:11" s="47" customFormat="1" ht="12.75" customHeight="1" x14ac:dyDescent="0.25">
      <c r="A241" s="397">
        <v>50</v>
      </c>
      <c r="B241" s="144" t="s">
        <v>363</v>
      </c>
      <c r="C241" s="52" t="s">
        <v>367</v>
      </c>
      <c r="D241" s="236" t="s">
        <v>10</v>
      </c>
      <c r="E241" s="213" t="s">
        <v>38</v>
      </c>
      <c r="F241" s="124">
        <v>1</v>
      </c>
      <c r="G241" s="113">
        <v>5.347222222222222E-2</v>
      </c>
      <c r="H241" s="8">
        <v>837</v>
      </c>
      <c r="I241" s="66"/>
      <c r="J241" s="238" t="s">
        <v>49</v>
      </c>
      <c r="K241" s="241" t="s">
        <v>49</v>
      </c>
    </row>
    <row r="242" spans="1:11" s="47" customFormat="1" ht="12.75" customHeight="1" x14ac:dyDescent="0.25">
      <c r="A242" s="398"/>
      <c r="B242" s="153" t="s">
        <v>365</v>
      </c>
      <c r="C242" s="2" t="s">
        <v>342</v>
      </c>
      <c r="D242" s="236"/>
      <c r="E242" s="189" t="s">
        <v>20</v>
      </c>
      <c r="F242" s="40"/>
      <c r="G242" s="7"/>
      <c r="H242" s="45"/>
      <c r="I242" s="46"/>
      <c r="J242" s="239"/>
      <c r="K242" s="241"/>
    </row>
    <row r="243" spans="1:11" s="47" customFormat="1" ht="12.75" customHeight="1" x14ac:dyDescent="0.25">
      <c r="A243" s="398"/>
      <c r="B243" s="144" t="s">
        <v>363</v>
      </c>
      <c r="C243" s="14" t="s">
        <v>387</v>
      </c>
      <c r="D243" s="236"/>
      <c r="E243" s="189"/>
      <c r="F243" s="5"/>
      <c r="G243" s="7"/>
      <c r="H243" s="45"/>
      <c r="I243" s="46"/>
      <c r="J243" s="239"/>
      <c r="K243" s="241"/>
    </row>
    <row r="244" spans="1:11" s="47" customFormat="1" ht="12.75" customHeight="1" x14ac:dyDescent="0.25">
      <c r="A244" s="399"/>
      <c r="B244" s="154" t="s">
        <v>69</v>
      </c>
      <c r="C244" s="21" t="s">
        <v>42</v>
      </c>
      <c r="D244" s="237"/>
      <c r="E244" s="190"/>
      <c r="F244" s="6"/>
      <c r="G244" s="126"/>
      <c r="H244" s="50"/>
      <c r="I244" s="51"/>
      <c r="J244" s="240"/>
      <c r="K244" s="242"/>
    </row>
    <row r="245" spans="1:11" s="47" customFormat="1" ht="12.75" customHeight="1" x14ac:dyDescent="0.25">
      <c r="A245" s="397">
        <v>51</v>
      </c>
      <c r="B245" s="144" t="s">
        <v>363</v>
      </c>
      <c r="C245" s="52" t="s">
        <v>368</v>
      </c>
      <c r="D245" s="236" t="s">
        <v>10</v>
      </c>
      <c r="E245" s="213" t="s">
        <v>38</v>
      </c>
      <c r="F245" s="124">
        <v>1</v>
      </c>
      <c r="G245" s="113">
        <v>6.3888888888888884E-2</v>
      </c>
      <c r="H245" s="8">
        <v>261</v>
      </c>
      <c r="I245" s="66"/>
      <c r="J245" s="238" t="s">
        <v>49</v>
      </c>
      <c r="K245" s="241" t="s">
        <v>49</v>
      </c>
    </row>
    <row r="246" spans="1:11" s="47" customFormat="1" ht="12.75" customHeight="1" x14ac:dyDescent="0.25">
      <c r="A246" s="398"/>
      <c r="B246" s="153" t="s">
        <v>365</v>
      </c>
      <c r="C246" s="2" t="s">
        <v>342</v>
      </c>
      <c r="D246" s="236"/>
      <c r="E246" s="189" t="s">
        <v>20</v>
      </c>
      <c r="F246" s="40"/>
      <c r="G246" s="7"/>
      <c r="H246" s="45"/>
      <c r="I246" s="46"/>
      <c r="J246" s="239"/>
      <c r="K246" s="241"/>
    </row>
    <row r="247" spans="1:11" s="47" customFormat="1" ht="12.75" customHeight="1" x14ac:dyDescent="0.25">
      <c r="A247" s="398"/>
      <c r="B247" s="144" t="s">
        <v>363</v>
      </c>
      <c r="C247" s="14" t="s">
        <v>388</v>
      </c>
      <c r="D247" s="236"/>
      <c r="E247" s="189"/>
      <c r="F247" s="5"/>
      <c r="G247" s="7"/>
      <c r="H247" s="45"/>
      <c r="I247" s="46"/>
      <c r="J247" s="239"/>
      <c r="K247" s="241"/>
    </row>
    <row r="248" spans="1:11" s="47" customFormat="1" ht="12.75" customHeight="1" x14ac:dyDescent="0.25">
      <c r="A248" s="399"/>
      <c r="B248" s="154" t="s">
        <v>89</v>
      </c>
      <c r="C248" s="21" t="s">
        <v>42</v>
      </c>
      <c r="D248" s="237"/>
      <c r="E248" s="190"/>
      <c r="F248" s="6"/>
      <c r="G248" s="126"/>
      <c r="H248" s="50"/>
      <c r="I248" s="51"/>
      <c r="J248" s="240"/>
      <c r="K248" s="242"/>
    </row>
    <row r="249" spans="1:11" s="47" customFormat="1" ht="12.75" customHeight="1" x14ac:dyDescent="0.25">
      <c r="A249" s="397">
        <v>52</v>
      </c>
      <c r="B249" s="144" t="s">
        <v>369</v>
      </c>
      <c r="C249" s="52" t="s">
        <v>370</v>
      </c>
      <c r="D249" s="236" t="s">
        <v>10</v>
      </c>
      <c r="E249" s="213" t="s">
        <v>38</v>
      </c>
      <c r="F249" s="124">
        <v>1</v>
      </c>
      <c r="G249" s="113">
        <v>2.7777777777777776E-2</v>
      </c>
      <c r="H249" s="8">
        <v>260</v>
      </c>
      <c r="I249" s="66"/>
      <c r="J249" s="238" t="s">
        <v>390</v>
      </c>
      <c r="K249" s="241" t="s">
        <v>61</v>
      </c>
    </row>
    <row r="250" spans="1:11" s="47" customFormat="1" ht="12.75" customHeight="1" x14ac:dyDescent="0.25">
      <c r="A250" s="398"/>
      <c r="B250" s="153" t="s">
        <v>221</v>
      </c>
      <c r="C250" s="2" t="s">
        <v>342</v>
      </c>
      <c r="D250" s="236"/>
      <c r="E250" s="189" t="s">
        <v>20</v>
      </c>
      <c r="F250" s="40"/>
      <c r="G250" s="7"/>
      <c r="H250" s="45"/>
      <c r="I250" s="46"/>
      <c r="J250" s="239"/>
      <c r="K250" s="241"/>
    </row>
    <row r="251" spans="1:11" s="47" customFormat="1" ht="12.75" customHeight="1" x14ac:dyDescent="0.25">
      <c r="A251" s="398"/>
      <c r="B251" s="144" t="s">
        <v>369</v>
      </c>
      <c r="C251" s="14" t="s">
        <v>389</v>
      </c>
      <c r="D251" s="236"/>
      <c r="E251" s="189"/>
      <c r="F251" s="5"/>
      <c r="G251" s="7"/>
      <c r="H251" s="45"/>
      <c r="I251" s="46"/>
      <c r="J251" s="239"/>
      <c r="K251" s="241"/>
    </row>
    <row r="252" spans="1:11" s="47" customFormat="1" ht="12.75" customHeight="1" x14ac:dyDescent="0.25">
      <c r="A252" s="399"/>
      <c r="B252" s="154" t="s">
        <v>262</v>
      </c>
      <c r="C252" s="21" t="s">
        <v>42</v>
      </c>
      <c r="D252" s="237"/>
      <c r="E252" s="190"/>
      <c r="F252" s="6"/>
      <c r="G252" s="126"/>
      <c r="H252" s="50"/>
      <c r="I252" s="51"/>
      <c r="J252" s="240"/>
      <c r="K252" s="242"/>
    </row>
    <row r="253" spans="1:11" s="47" customFormat="1" ht="12.75" customHeight="1" x14ac:dyDescent="0.25">
      <c r="A253" s="397">
        <v>53</v>
      </c>
      <c r="B253" s="144" t="s">
        <v>369</v>
      </c>
      <c r="C253" s="52" t="s">
        <v>373</v>
      </c>
      <c r="D253" s="236" t="s">
        <v>10</v>
      </c>
      <c r="E253" s="213" t="s">
        <v>15</v>
      </c>
      <c r="F253" s="124">
        <v>1</v>
      </c>
      <c r="G253" s="113">
        <v>6.3888888888888884E-2</v>
      </c>
      <c r="H253" s="8">
        <v>680</v>
      </c>
      <c r="I253" s="66"/>
      <c r="J253" s="245" t="s">
        <v>405</v>
      </c>
      <c r="K253" s="241" t="s">
        <v>61</v>
      </c>
    </row>
    <row r="254" spans="1:11" s="47" customFormat="1" ht="12.75" customHeight="1" x14ac:dyDescent="0.25">
      <c r="A254" s="398"/>
      <c r="B254" s="153" t="s">
        <v>371</v>
      </c>
      <c r="C254" s="2" t="s">
        <v>374</v>
      </c>
      <c r="D254" s="236"/>
      <c r="E254" s="214" t="s">
        <v>403</v>
      </c>
      <c r="F254" s="166"/>
      <c r="G254" s="7"/>
      <c r="H254" s="45"/>
      <c r="I254" s="46"/>
      <c r="J254" s="245"/>
      <c r="K254" s="241"/>
    </row>
    <row r="255" spans="1:11" s="47" customFormat="1" ht="12.75" customHeight="1" x14ac:dyDescent="0.25">
      <c r="A255" s="398"/>
      <c r="B255" s="144" t="s">
        <v>369</v>
      </c>
      <c r="C255" s="14" t="s">
        <v>404</v>
      </c>
      <c r="D255" s="236"/>
      <c r="E255" s="189"/>
      <c r="F255" s="5"/>
      <c r="G255" s="7"/>
      <c r="H255" s="45"/>
      <c r="I255" s="46"/>
      <c r="J255" s="245"/>
      <c r="K255" s="241"/>
    </row>
    <row r="256" spans="1:11" s="47" customFormat="1" ht="12.75" customHeight="1" x14ac:dyDescent="0.25">
      <c r="A256" s="399"/>
      <c r="B256" s="154" t="s">
        <v>372</v>
      </c>
      <c r="C256" s="21" t="s">
        <v>42</v>
      </c>
      <c r="D256" s="237"/>
      <c r="E256" s="190"/>
      <c r="F256" s="6"/>
      <c r="G256" s="126"/>
      <c r="H256" s="50"/>
      <c r="I256" s="51"/>
      <c r="J256" s="246"/>
      <c r="K256" s="242"/>
    </row>
    <row r="257" spans="1:11" s="47" customFormat="1" ht="12.75" customHeight="1" x14ac:dyDescent="0.25">
      <c r="A257" s="397">
        <v>54</v>
      </c>
      <c r="B257" s="144" t="s">
        <v>375</v>
      </c>
      <c r="C257" s="52" t="s">
        <v>368</v>
      </c>
      <c r="D257" s="236" t="s">
        <v>10</v>
      </c>
      <c r="E257" s="207" t="s">
        <v>17</v>
      </c>
      <c r="F257" s="124">
        <v>1</v>
      </c>
      <c r="G257" s="113">
        <v>8.1250000000000003E-2</v>
      </c>
      <c r="H257" s="8">
        <v>213</v>
      </c>
      <c r="I257" s="66"/>
      <c r="J257" s="245" t="s">
        <v>407</v>
      </c>
      <c r="K257" s="241" t="s">
        <v>13</v>
      </c>
    </row>
    <row r="258" spans="1:11" s="47" customFormat="1" ht="12.75" customHeight="1" x14ac:dyDescent="0.25">
      <c r="A258" s="398"/>
      <c r="B258" s="153" t="s">
        <v>376</v>
      </c>
      <c r="C258" s="2" t="s">
        <v>377</v>
      </c>
      <c r="D258" s="236"/>
      <c r="E258" s="189"/>
      <c r="F258" s="40"/>
      <c r="G258" s="7"/>
      <c r="H258" s="45"/>
      <c r="I258" s="46"/>
      <c r="J258" s="245"/>
      <c r="K258" s="241"/>
    </row>
    <row r="259" spans="1:11" s="47" customFormat="1" ht="12.75" customHeight="1" x14ac:dyDescent="0.25">
      <c r="A259" s="398"/>
      <c r="B259" s="144" t="s">
        <v>375</v>
      </c>
      <c r="C259" s="14" t="s">
        <v>406</v>
      </c>
      <c r="D259" s="236"/>
      <c r="E259" s="189"/>
      <c r="F259" s="5"/>
      <c r="G259" s="7"/>
      <c r="H259" s="45"/>
      <c r="I259" s="46"/>
      <c r="J259" s="245"/>
      <c r="K259" s="241"/>
    </row>
    <row r="260" spans="1:11" s="47" customFormat="1" ht="12.75" customHeight="1" x14ac:dyDescent="0.25">
      <c r="A260" s="399"/>
      <c r="B260" s="154" t="s">
        <v>139</v>
      </c>
      <c r="C260" s="21" t="s">
        <v>42</v>
      </c>
      <c r="D260" s="237"/>
      <c r="E260" s="190"/>
      <c r="F260" s="6"/>
      <c r="G260" s="126"/>
      <c r="H260" s="50"/>
      <c r="I260" s="51"/>
      <c r="J260" s="246"/>
      <c r="K260" s="242"/>
    </row>
    <row r="261" spans="1:11" s="47" customFormat="1" ht="12.75" customHeight="1" x14ac:dyDescent="0.25">
      <c r="A261" s="400"/>
      <c r="B261" s="165"/>
      <c r="C261" s="14"/>
      <c r="D261" s="189"/>
      <c r="E261" s="189"/>
      <c r="F261" s="5"/>
      <c r="G261" s="7"/>
      <c r="H261" s="45"/>
      <c r="I261" s="59"/>
      <c r="J261" s="192"/>
      <c r="K261" s="56"/>
    </row>
    <row r="262" spans="1:11" s="47" customFormat="1" ht="12.75" customHeight="1" x14ac:dyDescent="0.25">
      <c r="A262" s="400"/>
      <c r="B262" s="165"/>
      <c r="C262" s="14"/>
      <c r="D262" s="189"/>
      <c r="E262" s="189"/>
      <c r="F262" s="5"/>
      <c r="G262" s="126"/>
      <c r="H262" s="45"/>
      <c r="I262" s="59"/>
      <c r="J262" s="192"/>
      <c r="K262" s="56"/>
    </row>
    <row r="263" spans="1:11" s="47" customFormat="1" ht="15" customHeight="1" x14ac:dyDescent="0.25">
      <c r="A263" s="401"/>
      <c r="B263" s="146"/>
      <c r="C263" s="53" t="s">
        <v>378</v>
      </c>
      <c r="D263" s="53" t="s">
        <v>34</v>
      </c>
      <c r="E263" s="53" t="s">
        <v>17</v>
      </c>
      <c r="F263" s="402">
        <f>F257+F229+F217</f>
        <v>3</v>
      </c>
      <c r="G263" s="87">
        <f>SUM(G197:G260)</f>
        <v>4.0520833333333321</v>
      </c>
      <c r="H263" s="86">
        <f>SUM(H197:H260)</f>
        <v>11281</v>
      </c>
      <c r="I263" s="57"/>
      <c r="J263" s="55"/>
      <c r="K263" s="203"/>
    </row>
    <row r="264" spans="1:11" s="47" customFormat="1" ht="15" customHeight="1" x14ac:dyDescent="0.25">
      <c r="A264" s="400"/>
      <c r="B264" s="147"/>
      <c r="C264" s="58"/>
      <c r="D264" s="39" t="s">
        <v>490</v>
      </c>
      <c r="E264" s="39" t="s">
        <v>37</v>
      </c>
      <c r="F264" s="403">
        <f>F253+F201+F197</f>
        <v>3</v>
      </c>
      <c r="G264" s="60"/>
      <c r="H264" s="60"/>
      <c r="I264" s="59"/>
      <c r="J264" s="56"/>
      <c r="K264" s="204"/>
    </row>
    <row r="265" spans="1:11" s="47" customFormat="1" ht="14.25" customHeight="1" x14ac:dyDescent="0.25">
      <c r="A265" s="400"/>
      <c r="B265" s="147"/>
      <c r="C265" s="39"/>
      <c r="D265" s="58"/>
      <c r="E265" s="39" t="s">
        <v>25</v>
      </c>
      <c r="F265" s="404">
        <f>F221+F213</f>
        <v>2</v>
      </c>
      <c r="G265" s="87"/>
      <c r="H265" s="405"/>
      <c r="I265" s="59"/>
      <c r="J265" s="56"/>
      <c r="K265" s="204"/>
    </row>
    <row r="266" spans="1:11" s="47" customFormat="1" ht="15.75" customHeight="1" x14ac:dyDescent="0.25">
      <c r="A266" s="400"/>
      <c r="B266" s="147"/>
      <c r="C266" s="39"/>
      <c r="D266" s="58"/>
      <c r="E266" s="39" t="s">
        <v>38</v>
      </c>
      <c r="F266" s="404">
        <f>F249+F245+F241+F237+F233+F225</f>
        <v>5</v>
      </c>
      <c r="G266" s="87"/>
      <c r="H266" s="405"/>
      <c r="I266" s="59"/>
      <c r="J266" s="56"/>
      <c r="K266" s="204"/>
    </row>
    <row r="267" spans="1:11" s="47" customFormat="1" ht="15.75" customHeight="1" x14ac:dyDescent="0.25">
      <c r="A267" s="400"/>
      <c r="B267" s="147"/>
      <c r="C267" s="39"/>
      <c r="D267" s="58"/>
      <c r="E267" s="39" t="s">
        <v>55</v>
      </c>
      <c r="F267" s="404">
        <f>F209+F205</f>
        <v>2</v>
      </c>
      <c r="G267" s="87"/>
      <c r="H267" s="405"/>
      <c r="I267" s="59"/>
      <c r="J267" s="56"/>
      <c r="K267" s="204"/>
    </row>
    <row r="268" spans="1:11" s="161" customFormat="1" ht="15" customHeight="1" x14ac:dyDescent="0.25">
      <c r="A268" s="406"/>
      <c r="B268" s="145"/>
      <c r="C268" s="205"/>
      <c r="D268" s="215"/>
      <c r="E268" s="223" t="s">
        <v>67</v>
      </c>
      <c r="F268" s="48"/>
      <c r="G268" s="49"/>
      <c r="H268" s="175"/>
      <c r="I268" s="51"/>
      <c r="J268" s="195"/>
      <c r="K268" s="195"/>
    </row>
    <row r="269" spans="1:11" s="47" customFormat="1" ht="15" customHeight="1" x14ac:dyDescent="0.25">
      <c r="A269" s="407">
        <v>55</v>
      </c>
      <c r="B269" s="144" t="s">
        <v>379</v>
      </c>
      <c r="C269" s="52" t="s">
        <v>381</v>
      </c>
      <c r="D269" s="236" t="s">
        <v>10</v>
      </c>
      <c r="E269" s="213" t="s">
        <v>25</v>
      </c>
      <c r="F269" s="18">
        <v>1</v>
      </c>
      <c r="G269" s="17">
        <v>5.2083333333333336E-2</v>
      </c>
      <c r="H269" s="9">
        <v>576</v>
      </c>
      <c r="I269" s="46"/>
      <c r="J269" s="245" t="s">
        <v>391</v>
      </c>
      <c r="K269" s="241" t="s">
        <v>219</v>
      </c>
    </row>
    <row r="270" spans="1:11" s="47" customFormat="1" ht="34.5" customHeight="1" x14ac:dyDescent="0.25">
      <c r="A270" s="407"/>
      <c r="B270" s="153" t="s">
        <v>380</v>
      </c>
      <c r="C270" s="2" t="s">
        <v>382</v>
      </c>
      <c r="D270" s="236"/>
      <c r="E270" s="214" t="s">
        <v>392</v>
      </c>
      <c r="F270" s="18"/>
      <c r="G270" s="44"/>
      <c r="H270" s="45"/>
      <c r="I270" s="46"/>
      <c r="J270" s="245"/>
      <c r="K270" s="241"/>
    </row>
    <row r="271" spans="1:11" s="47" customFormat="1" ht="15" customHeight="1" x14ac:dyDescent="0.25">
      <c r="A271" s="407"/>
      <c r="B271" s="144" t="s">
        <v>379</v>
      </c>
      <c r="C271" s="14" t="s">
        <v>393</v>
      </c>
      <c r="D271" s="236"/>
      <c r="E271" s="189"/>
      <c r="F271" s="18"/>
      <c r="G271" s="44"/>
      <c r="H271" s="45"/>
      <c r="I271" s="46"/>
      <c r="J271" s="245"/>
      <c r="K271" s="241"/>
    </row>
    <row r="272" spans="1:11" s="47" customFormat="1" ht="150" customHeight="1" x14ac:dyDescent="0.25">
      <c r="A272" s="407"/>
      <c r="B272" s="154" t="s">
        <v>95</v>
      </c>
      <c r="C272" s="21" t="s">
        <v>53</v>
      </c>
      <c r="D272" s="237"/>
      <c r="E272" s="190"/>
      <c r="F272" s="19"/>
      <c r="G272" s="49"/>
      <c r="H272" s="50"/>
      <c r="I272" s="51"/>
      <c r="J272" s="246"/>
      <c r="K272" s="242"/>
    </row>
    <row r="273" spans="1:11" s="47" customFormat="1" ht="15" customHeight="1" x14ac:dyDescent="0.25">
      <c r="A273" s="407">
        <v>56</v>
      </c>
      <c r="B273" s="144" t="s">
        <v>383</v>
      </c>
      <c r="C273" s="52" t="s">
        <v>370</v>
      </c>
      <c r="D273" s="236" t="s">
        <v>10</v>
      </c>
      <c r="E273" s="213" t="s">
        <v>38</v>
      </c>
      <c r="F273" s="18">
        <v>1</v>
      </c>
      <c r="G273" s="17">
        <v>2.0833333333333332E-2</v>
      </c>
      <c r="H273" s="9">
        <v>240</v>
      </c>
      <c r="I273" s="46"/>
      <c r="J273" s="238" t="s">
        <v>390</v>
      </c>
      <c r="K273" s="241" t="s">
        <v>61</v>
      </c>
    </row>
    <row r="274" spans="1:11" s="47" customFormat="1" ht="15" customHeight="1" x14ac:dyDescent="0.25">
      <c r="A274" s="407"/>
      <c r="B274" s="153" t="s">
        <v>384</v>
      </c>
      <c r="C274" s="2" t="s">
        <v>342</v>
      </c>
      <c r="D274" s="236"/>
      <c r="E274" s="189" t="s">
        <v>20</v>
      </c>
      <c r="F274" s="18"/>
      <c r="G274" s="44"/>
      <c r="H274" s="45"/>
      <c r="I274" s="46"/>
      <c r="J274" s="239"/>
      <c r="K274" s="241"/>
    </row>
    <row r="275" spans="1:11" s="47" customFormat="1" ht="15" customHeight="1" x14ac:dyDescent="0.25">
      <c r="A275" s="407"/>
      <c r="B275" s="144" t="s">
        <v>383</v>
      </c>
      <c r="C275" s="14" t="s">
        <v>394</v>
      </c>
      <c r="D275" s="236"/>
      <c r="E275" s="189"/>
      <c r="F275" s="18"/>
      <c r="G275" s="44"/>
      <c r="H275" s="45"/>
      <c r="I275" s="46"/>
      <c r="J275" s="239"/>
      <c r="K275" s="241"/>
    </row>
    <row r="276" spans="1:11" s="47" customFormat="1" ht="15" customHeight="1" x14ac:dyDescent="0.25">
      <c r="A276" s="407"/>
      <c r="B276" s="154" t="s">
        <v>385</v>
      </c>
      <c r="C276" s="21" t="s">
        <v>42</v>
      </c>
      <c r="D276" s="237"/>
      <c r="E276" s="190"/>
      <c r="F276" s="19"/>
      <c r="G276" s="49"/>
      <c r="H276" s="50"/>
      <c r="I276" s="51"/>
      <c r="J276" s="240"/>
      <c r="K276" s="242"/>
    </row>
    <row r="277" spans="1:11" s="47" customFormat="1" ht="15" customHeight="1" x14ac:dyDescent="0.25">
      <c r="A277" s="407">
        <v>57</v>
      </c>
      <c r="B277" s="144" t="s">
        <v>383</v>
      </c>
      <c r="C277" s="1" t="s">
        <v>240</v>
      </c>
      <c r="D277" s="243" t="s">
        <v>10</v>
      </c>
      <c r="E277" s="213" t="s">
        <v>17</v>
      </c>
      <c r="F277" s="20">
        <v>1</v>
      </c>
      <c r="G277" s="63">
        <v>8.1944444444444445E-2</v>
      </c>
      <c r="H277" s="8">
        <v>1249</v>
      </c>
      <c r="I277" s="66"/>
      <c r="J277" s="239" t="s">
        <v>408</v>
      </c>
      <c r="K277" s="244" t="s">
        <v>61</v>
      </c>
    </row>
    <row r="278" spans="1:11" s="47" customFormat="1" ht="15" customHeight="1" x14ac:dyDescent="0.25">
      <c r="A278" s="407"/>
      <c r="B278" s="153" t="s">
        <v>384</v>
      </c>
      <c r="C278" s="2" t="s">
        <v>254</v>
      </c>
      <c r="D278" s="236"/>
      <c r="E278" s="214"/>
      <c r="F278" s="18"/>
      <c r="G278" s="44"/>
      <c r="H278" s="45"/>
      <c r="I278" s="46"/>
      <c r="J278" s="239"/>
      <c r="K278" s="241"/>
    </row>
    <row r="279" spans="1:11" s="47" customFormat="1" ht="15" customHeight="1" x14ac:dyDescent="0.25">
      <c r="A279" s="407"/>
      <c r="B279" s="144" t="s">
        <v>383</v>
      </c>
      <c r="C279" s="14" t="s">
        <v>409</v>
      </c>
      <c r="D279" s="236"/>
      <c r="E279" s="214"/>
      <c r="F279" s="18"/>
      <c r="G279" s="44"/>
      <c r="H279" s="45"/>
      <c r="I279" s="46"/>
      <c r="J279" s="239"/>
      <c r="K279" s="241"/>
    </row>
    <row r="280" spans="1:11" s="47" customFormat="1" ht="15" customHeight="1" x14ac:dyDescent="0.25">
      <c r="A280" s="407"/>
      <c r="B280" s="154" t="s">
        <v>386</v>
      </c>
      <c r="C280" s="21" t="s">
        <v>42</v>
      </c>
      <c r="D280" s="237"/>
      <c r="E280" s="215"/>
      <c r="F280" s="19"/>
      <c r="G280" s="49"/>
      <c r="H280" s="50"/>
      <c r="I280" s="51"/>
      <c r="J280" s="239"/>
      <c r="K280" s="242"/>
    </row>
    <row r="281" spans="1:11" s="47" customFormat="1" ht="15" customHeight="1" x14ac:dyDescent="0.25">
      <c r="A281" s="408">
        <v>58</v>
      </c>
      <c r="B281" s="141" t="s">
        <v>395</v>
      </c>
      <c r="C281" s="107" t="s">
        <v>398</v>
      </c>
      <c r="D281" s="247"/>
      <c r="E281" s="217" t="s">
        <v>48</v>
      </c>
      <c r="F281" s="167"/>
      <c r="G281" s="132">
        <v>1.3888888888888889E-3</v>
      </c>
      <c r="H281" s="110">
        <v>139</v>
      </c>
      <c r="I281" s="111"/>
      <c r="J281" s="249" t="s">
        <v>48</v>
      </c>
      <c r="K281" s="244" t="s">
        <v>49</v>
      </c>
    </row>
    <row r="282" spans="1:11" s="47" customFormat="1" ht="15" customHeight="1" x14ac:dyDescent="0.25">
      <c r="A282" s="408"/>
      <c r="B282" s="168" t="s">
        <v>396</v>
      </c>
      <c r="C282" s="217" t="s">
        <v>48</v>
      </c>
      <c r="D282" s="247"/>
      <c r="E282" s="217"/>
      <c r="F282" s="169"/>
      <c r="G282" s="133"/>
      <c r="H282" s="30"/>
      <c r="I282" s="31"/>
      <c r="J282" s="250"/>
      <c r="K282" s="241"/>
    </row>
    <row r="283" spans="1:11" s="47" customFormat="1" ht="15" customHeight="1" x14ac:dyDescent="0.25">
      <c r="A283" s="408"/>
      <c r="B283" s="141" t="s">
        <v>395</v>
      </c>
      <c r="C283" s="26" t="s">
        <v>144</v>
      </c>
      <c r="D283" s="247"/>
      <c r="E283" s="217"/>
      <c r="F283" s="169"/>
      <c r="G283" s="133"/>
      <c r="H283" s="30"/>
      <c r="I283" s="31"/>
      <c r="J283" s="250"/>
      <c r="K283" s="241"/>
    </row>
    <row r="284" spans="1:11" s="47" customFormat="1" ht="15.75" customHeight="1" x14ac:dyDescent="0.25">
      <c r="A284" s="408"/>
      <c r="B284" s="170" t="s">
        <v>397</v>
      </c>
      <c r="C284" s="33" t="s">
        <v>22</v>
      </c>
      <c r="D284" s="248"/>
      <c r="E284" s="218"/>
      <c r="F284" s="171"/>
      <c r="G284" s="134"/>
      <c r="H284" s="36"/>
      <c r="I284" s="37"/>
      <c r="J284" s="251"/>
      <c r="K284" s="242"/>
    </row>
    <row r="285" spans="1:11" s="47" customFormat="1" ht="15" customHeight="1" x14ac:dyDescent="0.25">
      <c r="A285" s="407">
        <v>59</v>
      </c>
      <c r="B285" s="144" t="s">
        <v>395</v>
      </c>
      <c r="C285" s="14" t="s">
        <v>401</v>
      </c>
      <c r="D285" s="236" t="s">
        <v>10</v>
      </c>
      <c r="E285" s="213" t="s">
        <v>15</v>
      </c>
      <c r="F285" s="18">
        <v>1</v>
      </c>
      <c r="G285" s="17">
        <v>2.0833333333333332E-2</v>
      </c>
      <c r="H285" s="9">
        <v>660</v>
      </c>
      <c r="I285" s="46"/>
      <c r="J285" s="245" t="s">
        <v>405</v>
      </c>
      <c r="K285" s="241" t="s">
        <v>61</v>
      </c>
    </row>
    <row r="286" spans="1:11" s="47" customFormat="1" ht="15" customHeight="1" x14ac:dyDescent="0.25">
      <c r="A286" s="407"/>
      <c r="B286" s="153" t="s">
        <v>399</v>
      </c>
      <c r="C286" s="14" t="s">
        <v>402</v>
      </c>
      <c r="D286" s="236"/>
      <c r="E286" s="214" t="s">
        <v>459</v>
      </c>
      <c r="F286" s="18"/>
      <c r="G286" s="44"/>
      <c r="H286" s="45"/>
      <c r="I286" s="46"/>
      <c r="J286" s="245"/>
      <c r="K286" s="241"/>
    </row>
    <row r="287" spans="1:11" s="47" customFormat="1" ht="15" customHeight="1" x14ac:dyDescent="0.25">
      <c r="A287" s="407"/>
      <c r="B287" s="144" t="s">
        <v>395</v>
      </c>
      <c r="C287" s="14" t="s">
        <v>414</v>
      </c>
      <c r="D287" s="236"/>
      <c r="E287" s="189"/>
      <c r="F287" s="18"/>
      <c r="G287" s="44"/>
      <c r="H287" s="45"/>
      <c r="I287" s="46"/>
      <c r="J287" s="245"/>
      <c r="K287" s="241"/>
    </row>
    <row r="288" spans="1:11" s="47" customFormat="1" ht="16.5" customHeight="1" x14ac:dyDescent="0.25">
      <c r="A288" s="407"/>
      <c r="B288" s="154" t="s">
        <v>400</v>
      </c>
      <c r="C288" s="21" t="s">
        <v>22</v>
      </c>
      <c r="D288" s="237"/>
      <c r="E288" s="190"/>
      <c r="F288" s="19"/>
      <c r="G288" s="49"/>
      <c r="H288" s="50"/>
      <c r="I288" s="51"/>
      <c r="J288" s="246"/>
      <c r="K288" s="242"/>
    </row>
    <row r="289" spans="1:11" s="47" customFormat="1" ht="15" customHeight="1" x14ac:dyDescent="0.25">
      <c r="A289" s="408">
        <v>60</v>
      </c>
      <c r="B289" s="141" t="s">
        <v>395</v>
      </c>
      <c r="C289" s="107" t="s">
        <v>398</v>
      </c>
      <c r="D289" s="247"/>
      <c r="E289" s="217" t="s">
        <v>48</v>
      </c>
      <c r="F289" s="167"/>
      <c r="G289" s="132">
        <v>9.0277777777777787E-3</v>
      </c>
      <c r="H289" s="110">
        <v>538</v>
      </c>
      <c r="I289" s="111"/>
      <c r="J289" s="249" t="s">
        <v>48</v>
      </c>
      <c r="K289" s="252" t="s">
        <v>49</v>
      </c>
    </row>
    <row r="290" spans="1:11" s="47" customFormat="1" ht="15" customHeight="1" x14ac:dyDescent="0.25">
      <c r="A290" s="408"/>
      <c r="B290" s="168" t="s">
        <v>410</v>
      </c>
      <c r="C290" s="217" t="s">
        <v>48</v>
      </c>
      <c r="D290" s="247"/>
      <c r="E290" s="217"/>
      <c r="F290" s="169"/>
      <c r="G290" s="133"/>
      <c r="H290" s="30"/>
      <c r="I290" s="31"/>
      <c r="J290" s="250"/>
      <c r="K290" s="253"/>
    </row>
    <row r="291" spans="1:11" s="47" customFormat="1" ht="15" customHeight="1" x14ac:dyDescent="0.25">
      <c r="A291" s="408"/>
      <c r="B291" s="141" t="s">
        <v>395</v>
      </c>
      <c r="C291" s="26" t="s">
        <v>144</v>
      </c>
      <c r="D291" s="247"/>
      <c r="E291" s="217"/>
      <c r="F291" s="169"/>
      <c r="G291" s="133"/>
      <c r="H291" s="30"/>
      <c r="I291" s="31"/>
      <c r="J291" s="250"/>
      <c r="K291" s="253"/>
    </row>
    <row r="292" spans="1:11" s="47" customFormat="1" ht="14.25" customHeight="1" x14ac:dyDescent="0.25">
      <c r="A292" s="408"/>
      <c r="B292" s="170" t="s">
        <v>411</v>
      </c>
      <c r="C292" s="33" t="s">
        <v>22</v>
      </c>
      <c r="D292" s="248"/>
      <c r="E292" s="218"/>
      <c r="F292" s="171"/>
      <c r="G292" s="134"/>
      <c r="H292" s="36"/>
      <c r="I292" s="37"/>
      <c r="J292" s="251"/>
      <c r="K292" s="254"/>
    </row>
    <row r="293" spans="1:11" s="47" customFormat="1" ht="15" customHeight="1" x14ac:dyDescent="0.25">
      <c r="A293" s="407">
        <v>61</v>
      </c>
      <c r="B293" s="144" t="s">
        <v>412</v>
      </c>
      <c r="C293" s="52" t="s">
        <v>415</v>
      </c>
      <c r="D293" s="243" t="s">
        <v>14</v>
      </c>
      <c r="E293" s="207" t="s">
        <v>17</v>
      </c>
      <c r="F293" s="20">
        <v>1</v>
      </c>
      <c r="G293" s="63">
        <v>0.32430555555555557</v>
      </c>
      <c r="H293" s="8">
        <v>3756</v>
      </c>
      <c r="I293" s="66"/>
      <c r="J293" s="238" t="s">
        <v>462</v>
      </c>
      <c r="K293" s="241" t="s">
        <v>463</v>
      </c>
    </row>
    <row r="294" spans="1:11" s="47" customFormat="1" ht="15" customHeight="1" x14ac:dyDescent="0.25">
      <c r="A294" s="407"/>
      <c r="B294" s="153" t="s">
        <v>85</v>
      </c>
      <c r="C294" s="14" t="s">
        <v>416</v>
      </c>
      <c r="D294" s="236"/>
      <c r="E294" s="214"/>
      <c r="F294" s="18"/>
      <c r="G294" s="44"/>
      <c r="H294" s="45"/>
      <c r="I294" s="46"/>
      <c r="J294" s="239"/>
      <c r="K294" s="241"/>
    </row>
    <row r="295" spans="1:11" s="47" customFormat="1" ht="15" customHeight="1" x14ac:dyDescent="0.25">
      <c r="A295" s="407"/>
      <c r="B295" s="144" t="s">
        <v>412</v>
      </c>
      <c r="C295" s="14" t="s">
        <v>417</v>
      </c>
      <c r="D295" s="236"/>
      <c r="E295" s="189"/>
      <c r="F295" s="18"/>
      <c r="G295" s="44"/>
      <c r="H295" s="45"/>
      <c r="I295" s="46"/>
      <c r="J295" s="239"/>
      <c r="K295" s="241"/>
    </row>
    <row r="296" spans="1:11" s="47" customFormat="1" ht="15" customHeight="1" x14ac:dyDescent="0.25">
      <c r="A296" s="407"/>
      <c r="B296" s="154" t="s">
        <v>413</v>
      </c>
      <c r="C296" s="21" t="s">
        <v>22</v>
      </c>
      <c r="D296" s="237"/>
      <c r="E296" s="190"/>
      <c r="F296" s="19"/>
      <c r="G296" s="49"/>
      <c r="H296" s="50"/>
      <c r="I296" s="51"/>
      <c r="J296" s="240"/>
      <c r="K296" s="242"/>
    </row>
    <row r="297" spans="1:11" s="47" customFormat="1" ht="15" customHeight="1" x14ac:dyDescent="0.25">
      <c r="A297" s="407">
        <v>62</v>
      </c>
      <c r="B297" s="144" t="s">
        <v>412</v>
      </c>
      <c r="C297" s="52" t="s">
        <v>421</v>
      </c>
      <c r="D297" s="255" t="s">
        <v>14</v>
      </c>
      <c r="E297" s="214" t="s">
        <v>55</v>
      </c>
      <c r="F297" s="42">
        <v>1</v>
      </c>
      <c r="G297" s="44">
        <v>0.82430555555555562</v>
      </c>
      <c r="H297" s="45">
        <v>2185</v>
      </c>
      <c r="I297" s="46"/>
      <c r="J297" s="238" t="s">
        <v>460</v>
      </c>
      <c r="K297" s="241" t="s">
        <v>461</v>
      </c>
    </row>
    <row r="298" spans="1:11" s="47" customFormat="1" ht="25.5" customHeight="1" x14ac:dyDescent="0.25">
      <c r="A298" s="407"/>
      <c r="B298" s="153" t="s">
        <v>418</v>
      </c>
      <c r="C298" s="14" t="s">
        <v>433</v>
      </c>
      <c r="D298" s="255"/>
      <c r="E298" s="155"/>
      <c r="F298" s="41"/>
      <c r="G298" s="44"/>
      <c r="H298" s="45"/>
      <c r="I298" s="46"/>
      <c r="J298" s="239"/>
      <c r="K298" s="241"/>
    </row>
    <row r="299" spans="1:11" s="47" customFormat="1" ht="15" customHeight="1" x14ac:dyDescent="0.25">
      <c r="A299" s="407"/>
      <c r="B299" s="144" t="s">
        <v>420</v>
      </c>
      <c r="C299" s="14" t="s">
        <v>426</v>
      </c>
      <c r="D299" s="255"/>
      <c r="E299" s="214"/>
      <c r="F299" s="41"/>
      <c r="G299" s="44"/>
      <c r="H299" s="45"/>
      <c r="I299" s="46"/>
      <c r="J299" s="239"/>
      <c r="K299" s="241"/>
    </row>
    <row r="300" spans="1:11" s="47" customFormat="1" ht="21.75" customHeight="1" x14ac:dyDescent="0.25">
      <c r="A300" s="407"/>
      <c r="B300" s="154" t="s">
        <v>419</v>
      </c>
      <c r="C300" s="21" t="s">
        <v>22</v>
      </c>
      <c r="D300" s="256"/>
      <c r="E300" s="215"/>
      <c r="F300" s="48"/>
      <c r="G300" s="49"/>
      <c r="H300" s="50"/>
      <c r="I300" s="51"/>
      <c r="J300" s="240"/>
      <c r="K300" s="242"/>
    </row>
    <row r="301" spans="1:11" s="47" customFormat="1" ht="15" customHeight="1" x14ac:dyDescent="0.25">
      <c r="A301" s="407">
        <v>63</v>
      </c>
      <c r="B301" s="144" t="s">
        <v>412</v>
      </c>
      <c r="C301" s="52" t="s">
        <v>423</v>
      </c>
      <c r="D301" s="236" t="s">
        <v>14</v>
      </c>
      <c r="E301" s="213" t="s">
        <v>15</v>
      </c>
      <c r="F301" s="124">
        <v>1</v>
      </c>
      <c r="G301" s="113">
        <v>0.22569444444444445</v>
      </c>
      <c r="H301" s="8">
        <v>4737</v>
      </c>
      <c r="I301" s="66"/>
      <c r="J301" s="238" t="s">
        <v>470</v>
      </c>
      <c r="K301" s="241" t="s">
        <v>471</v>
      </c>
    </row>
    <row r="302" spans="1:11" s="47" customFormat="1" ht="15" customHeight="1" x14ac:dyDescent="0.25">
      <c r="A302" s="407"/>
      <c r="B302" s="153" t="s">
        <v>422</v>
      </c>
      <c r="C302" s="14" t="s">
        <v>424</v>
      </c>
      <c r="D302" s="236"/>
      <c r="E302" s="214" t="s">
        <v>458</v>
      </c>
      <c r="F302" s="40"/>
      <c r="G302" s="7"/>
      <c r="H302" s="45"/>
      <c r="I302" s="46"/>
      <c r="J302" s="239"/>
      <c r="K302" s="241"/>
    </row>
    <row r="303" spans="1:11" s="47" customFormat="1" ht="15" customHeight="1" x14ac:dyDescent="0.25">
      <c r="A303" s="407"/>
      <c r="B303" s="144" t="s">
        <v>412</v>
      </c>
      <c r="C303" s="14" t="s">
        <v>425</v>
      </c>
      <c r="D303" s="236"/>
      <c r="E303" s="189"/>
      <c r="F303" s="5"/>
      <c r="G303" s="7"/>
      <c r="H303" s="45"/>
      <c r="I303" s="46"/>
      <c r="J303" s="239"/>
      <c r="K303" s="241"/>
    </row>
    <row r="304" spans="1:11" s="47" customFormat="1" ht="23.25" customHeight="1" x14ac:dyDescent="0.25">
      <c r="A304" s="407"/>
      <c r="B304" s="154" t="s">
        <v>315</v>
      </c>
      <c r="C304" s="21" t="s">
        <v>22</v>
      </c>
      <c r="D304" s="237"/>
      <c r="E304" s="190"/>
      <c r="F304" s="6"/>
      <c r="G304" s="126"/>
      <c r="H304" s="50"/>
      <c r="I304" s="51"/>
      <c r="J304" s="240"/>
      <c r="K304" s="242"/>
    </row>
    <row r="305" spans="1:11" s="47" customFormat="1" ht="15" customHeight="1" x14ac:dyDescent="0.25">
      <c r="A305" s="407">
        <v>64</v>
      </c>
      <c r="B305" s="143" t="s">
        <v>427</v>
      </c>
      <c r="C305" s="52" t="s">
        <v>429</v>
      </c>
      <c r="D305" s="243" t="s">
        <v>10</v>
      </c>
      <c r="E305" s="213" t="s">
        <v>38</v>
      </c>
      <c r="F305" s="4">
        <v>1</v>
      </c>
      <c r="G305" s="113">
        <v>5.2083333333333336E-2</v>
      </c>
      <c r="H305" s="173">
        <v>70</v>
      </c>
      <c r="I305" s="57"/>
      <c r="J305" s="238" t="s">
        <v>464</v>
      </c>
      <c r="K305" s="244" t="s">
        <v>19</v>
      </c>
    </row>
    <row r="306" spans="1:11" s="47" customFormat="1" ht="15" customHeight="1" x14ac:dyDescent="0.25">
      <c r="A306" s="407"/>
      <c r="B306" s="153" t="s">
        <v>51</v>
      </c>
      <c r="C306" s="14" t="s">
        <v>430</v>
      </c>
      <c r="D306" s="236"/>
      <c r="E306" s="214" t="s">
        <v>432</v>
      </c>
      <c r="F306" s="5"/>
      <c r="G306" s="7"/>
      <c r="H306" s="174"/>
      <c r="I306" s="59"/>
      <c r="J306" s="239"/>
      <c r="K306" s="241"/>
    </row>
    <row r="307" spans="1:11" s="47" customFormat="1" ht="15" customHeight="1" x14ac:dyDescent="0.25">
      <c r="A307" s="407"/>
      <c r="B307" s="144" t="s">
        <v>427</v>
      </c>
      <c r="C307" s="14" t="s">
        <v>431</v>
      </c>
      <c r="D307" s="236"/>
      <c r="E307" s="189"/>
      <c r="F307" s="5"/>
      <c r="G307" s="7"/>
      <c r="H307" s="174"/>
      <c r="I307" s="59"/>
      <c r="J307" s="239"/>
      <c r="K307" s="241"/>
    </row>
    <row r="308" spans="1:11" s="47" customFormat="1" ht="15" customHeight="1" x14ac:dyDescent="0.25">
      <c r="A308" s="407"/>
      <c r="B308" s="154" t="s">
        <v>428</v>
      </c>
      <c r="C308" s="21" t="s">
        <v>53</v>
      </c>
      <c r="D308" s="237"/>
      <c r="E308" s="190"/>
      <c r="F308" s="6"/>
      <c r="G308" s="126"/>
      <c r="H308" s="175"/>
      <c r="I308" s="172"/>
      <c r="J308" s="240"/>
      <c r="K308" s="242"/>
    </row>
    <row r="309" spans="1:11" s="47" customFormat="1" ht="15" customHeight="1" x14ac:dyDescent="0.25">
      <c r="A309" s="407">
        <v>65</v>
      </c>
      <c r="B309" s="143" t="s">
        <v>467</v>
      </c>
      <c r="C309" s="52" t="s">
        <v>468</v>
      </c>
      <c r="D309" s="243" t="s">
        <v>14</v>
      </c>
      <c r="E309" s="214" t="s">
        <v>55</v>
      </c>
      <c r="F309" s="4">
        <v>1</v>
      </c>
      <c r="G309" s="113">
        <v>0.53472222222222221</v>
      </c>
      <c r="H309" s="173">
        <v>371</v>
      </c>
      <c r="I309" s="57"/>
      <c r="J309" s="238" t="s">
        <v>49</v>
      </c>
      <c r="K309" s="244" t="s">
        <v>49</v>
      </c>
    </row>
    <row r="310" spans="1:11" s="47" customFormat="1" ht="15" customHeight="1" x14ac:dyDescent="0.25">
      <c r="A310" s="407"/>
      <c r="B310" s="153" t="s">
        <v>466</v>
      </c>
      <c r="C310" s="14" t="s">
        <v>44</v>
      </c>
      <c r="D310" s="236"/>
      <c r="E310" s="214"/>
      <c r="F310" s="5"/>
      <c r="G310" s="7"/>
      <c r="H310" s="174"/>
      <c r="I310" s="59"/>
      <c r="J310" s="239"/>
      <c r="K310" s="241"/>
    </row>
    <row r="311" spans="1:11" s="47" customFormat="1" ht="15" customHeight="1" x14ac:dyDescent="0.25">
      <c r="A311" s="407"/>
      <c r="B311" s="144" t="s">
        <v>465</v>
      </c>
      <c r="C311" s="14" t="s">
        <v>469</v>
      </c>
      <c r="D311" s="236"/>
      <c r="E311" s="189"/>
      <c r="F311" s="5"/>
      <c r="G311" s="7"/>
      <c r="H311" s="174"/>
      <c r="I311" s="59"/>
      <c r="J311" s="239"/>
      <c r="K311" s="241"/>
    </row>
    <row r="312" spans="1:11" s="47" customFormat="1" ht="15" customHeight="1" x14ac:dyDescent="0.25">
      <c r="A312" s="407"/>
      <c r="B312" s="154" t="s">
        <v>446</v>
      </c>
      <c r="C312" s="21" t="s">
        <v>23</v>
      </c>
      <c r="D312" s="237"/>
      <c r="E312" s="190"/>
      <c r="F312" s="6"/>
      <c r="G312" s="126"/>
      <c r="H312" s="175"/>
      <c r="I312" s="172"/>
      <c r="J312" s="240"/>
      <c r="K312" s="242"/>
    </row>
    <row r="313" spans="1:11" s="47" customFormat="1" ht="15" customHeight="1" x14ac:dyDescent="0.25">
      <c r="A313" s="407">
        <v>66</v>
      </c>
      <c r="B313" s="143" t="s">
        <v>474</v>
      </c>
      <c r="C313" s="52" t="s">
        <v>476</v>
      </c>
      <c r="D313" s="243" t="s">
        <v>10</v>
      </c>
      <c r="E313" s="214" t="s">
        <v>55</v>
      </c>
      <c r="F313" s="4">
        <v>1</v>
      </c>
      <c r="G313" s="113">
        <v>2.7777777777777776E-2</v>
      </c>
      <c r="H313" s="173">
        <v>503</v>
      </c>
      <c r="I313" s="57"/>
      <c r="J313" s="238" t="s">
        <v>49</v>
      </c>
      <c r="K313" s="244" t="s">
        <v>49</v>
      </c>
    </row>
    <row r="314" spans="1:11" s="47" customFormat="1" ht="15" customHeight="1" x14ac:dyDescent="0.25">
      <c r="A314" s="407"/>
      <c r="B314" s="153" t="s">
        <v>69</v>
      </c>
      <c r="C314" s="14" t="s">
        <v>44</v>
      </c>
      <c r="D314" s="236"/>
      <c r="E314" s="214"/>
      <c r="F314" s="5"/>
      <c r="G314" s="7"/>
      <c r="H314" s="174"/>
      <c r="I314" s="59"/>
      <c r="J314" s="239"/>
      <c r="K314" s="241"/>
    </row>
    <row r="315" spans="1:11" s="47" customFormat="1" ht="15" customHeight="1" x14ac:dyDescent="0.25">
      <c r="A315" s="407"/>
      <c r="B315" s="144" t="s">
        <v>474</v>
      </c>
      <c r="C315" s="14" t="s">
        <v>477</v>
      </c>
      <c r="D315" s="236"/>
      <c r="E315" s="189"/>
      <c r="F315" s="5"/>
      <c r="G315" s="7"/>
      <c r="H315" s="174"/>
      <c r="I315" s="59"/>
      <c r="J315" s="239"/>
      <c r="K315" s="241"/>
    </row>
    <row r="316" spans="1:11" s="47" customFormat="1" ht="15" customHeight="1" x14ac:dyDescent="0.25">
      <c r="A316" s="407"/>
      <c r="B316" s="154" t="s">
        <v>257</v>
      </c>
      <c r="C316" s="21" t="s">
        <v>42</v>
      </c>
      <c r="D316" s="237"/>
      <c r="E316" s="190"/>
      <c r="F316" s="6"/>
      <c r="G316" s="126"/>
      <c r="H316" s="175"/>
      <c r="I316" s="172"/>
      <c r="J316" s="240"/>
      <c r="K316" s="242"/>
    </row>
    <row r="317" spans="1:11" s="47" customFormat="1" ht="15.75" customHeight="1" x14ac:dyDescent="0.25">
      <c r="A317" s="401"/>
      <c r="B317" s="146"/>
      <c r="C317" s="53" t="s">
        <v>472</v>
      </c>
      <c r="D317" s="53" t="s">
        <v>102</v>
      </c>
      <c r="E317" s="53" t="s">
        <v>17</v>
      </c>
      <c r="F317" s="177">
        <f>F293+F277</f>
        <v>2</v>
      </c>
      <c r="G317" s="85">
        <f>SUM(G269:G316)</f>
        <v>2.1749999999999998</v>
      </c>
      <c r="H317" s="86">
        <f>SUM(H269:H316)</f>
        <v>15024</v>
      </c>
      <c r="I317" s="57"/>
      <c r="J317" s="55"/>
      <c r="K317" s="203"/>
    </row>
    <row r="318" spans="1:11" s="47" customFormat="1" ht="13.5" customHeight="1" x14ac:dyDescent="0.25">
      <c r="A318" s="400"/>
      <c r="B318" s="147"/>
      <c r="C318" s="58"/>
      <c r="D318" s="39" t="s">
        <v>475</v>
      </c>
      <c r="E318" s="39" t="s">
        <v>15</v>
      </c>
      <c r="F318" s="16">
        <f>F301+F285</f>
        <v>2</v>
      </c>
      <c r="G318" s="60"/>
      <c r="H318" s="60"/>
      <c r="I318" s="59"/>
      <c r="J318" s="56"/>
      <c r="K318" s="204"/>
    </row>
    <row r="319" spans="1:11" s="47" customFormat="1" ht="14.25" customHeight="1" x14ac:dyDescent="0.25">
      <c r="A319" s="400"/>
      <c r="B319" s="147"/>
      <c r="C319" s="39"/>
      <c r="D319" s="58"/>
      <c r="E319" s="39" t="s">
        <v>25</v>
      </c>
      <c r="F319" s="16">
        <f>F269</f>
        <v>1</v>
      </c>
      <c r="G319" s="87"/>
      <c r="H319" s="405"/>
      <c r="I319" s="59"/>
      <c r="J319" s="56"/>
      <c r="K319" s="204"/>
    </row>
    <row r="320" spans="1:11" s="47" customFormat="1" ht="15.75" customHeight="1" x14ac:dyDescent="0.25">
      <c r="A320" s="400"/>
      <c r="B320" s="147"/>
      <c r="C320" s="39"/>
      <c r="D320" s="58"/>
      <c r="E320" s="39" t="s">
        <v>54</v>
      </c>
      <c r="F320" s="16">
        <f>F305+F273</f>
        <v>2</v>
      </c>
      <c r="G320" s="87"/>
      <c r="H320" s="405"/>
      <c r="I320" s="59"/>
      <c r="J320" s="56"/>
      <c r="K320" s="204"/>
    </row>
    <row r="321" spans="1:14" s="47" customFormat="1" ht="15" customHeight="1" x14ac:dyDescent="0.25">
      <c r="A321" s="400"/>
      <c r="B321" s="147"/>
      <c r="C321" s="39"/>
      <c r="D321" s="58"/>
      <c r="E321" s="79" t="s">
        <v>55</v>
      </c>
      <c r="F321" s="80">
        <f>F309+F297+F313</f>
        <v>3</v>
      </c>
      <c r="G321" s="87"/>
      <c r="H321" s="405"/>
      <c r="I321" s="59"/>
      <c r="J321" s="56"/>
      <c r="K321" s="204"/>
    </row>
    <row r="322" spans="1:14" ht="16.5" customHeight="1" x14ac:dyDescent="0.25">
      <c r="A322" s="409"/>
      <c r="B322" s="146"/>
      <c r="C322" s="410"/>
      <c r="D322" s="73"/>
      <c r="E322" s="120" t="s">
        <v>73</v>
      </c>
      <c r="F322" s="6"/>
      <c r="G322" s="411"/>
      <c r="H322" s="412"/>
      <c r="I322" s="413"/>
      <c r="J322" s="414"/>
      <c r="K322" s="235"/>
    </row>
    <row r="323" spans="1:14" s="47" customFormat="1" ht="15" customHeight="1" x14ac:dyDescent="0.25">
      <c r="A323" s="273">
        <v>67</v>
      </c>
      <c r="B323" s="178" t="s">
        <v>478</v>
      </c>
      <c r="C323" s="52" t="s">
        <v>482</v>
      </c>
      <c r="D323" s="274" t="s">
        <v>10</v>
      </c>
      <c r="E323" s="213" t="s">
        <v>25</v>
      </c>
      <c r="F323" s="42">
        <v>1</v>
      </c>
      <c r="G323" s="64">
        <v>3.8194444444444441E-2</v>
      </c>
      <c r="H323" s="65">
        <v>170</v>
      </c>
      <c r="I323" s="66"/>
      <c r="J323" s="257" t="s">
        <v>483</v>
      </c>
      <c r="K323" s="257" t="s">
        <v>19</v>
      </c>
    </row>
    <row r="324" spans="1:14" s="47" customFormat="1" ht="15" customHeight="1" x14ac:dyDescent="0.25">
      <c r="A324" s="273"/>
      <c r="B324" s="153" t="s">
        <v>479</v>
      </c>
      <c r="C324" s="22" t="s">
        <v>481</v>
      </c>
      <c r="D324" s="255"/>
      <c r="E324" s="214"/>
      <c r="F324" s="41"/>
      <c r="G324" s="44"/>
      <c r="H324" s="45"/>
      <c r="I324" s="46"/>
      <c r="J324" s="258"/>
      <c r="K324" s="258"/>
    </row>
    <row r="325" spans="1:14" s="47" customFormat="1" ht="15" customHeight="1" x14ac:dyDescent="0.25">
      <c r="A325" s="273"/>
      <c r="B325" s="153" t="s">
        <v>478</v>
      </c>
      <c r="C325" s="14" t="s">
        <v>484</v>
      </c>
      <c r="D325" s="255"/>
      <c r="E325" s="67"/>
      <c r="F325" s="68"/>
      <c r="G325" s="44"/>
      <c r="H325" s="45"/>
      <c r="I325" s="46"/>
      <c r="J325" s="258"/>
      <c r="K325" s="258"/>
    </row>
    <row r="326" spans="1:14" s="47" customFormat="1" ht="36" customHeight="1" x14ac:dyDescent="0.25">
      <c r="A326" s="273"/>
      <c r="B326" s="153" t="s">
        <v>480</v>
      </c>
      <c r="C326" s="21" t="s">
        <v>53</v>
      </c>
      <c r="D326" s="256"/>
      <c r="E326" s="69"/>
      <c r="F326" s="70"/>
      <c r="G326" s="49"/>
      <c r="H326" s="50"/>
      <c r="I326" s="51"/>
      <c r="J326" s="259"/>
      <c r="K326" s="259"/>
    </row>
    <row r="327" spans="1:14" s="72" customFormat="1" ht="15" customHeight="1" x14ac:dyDescent="0.25">
      <c r="A327" s="273">
        <v>68</v>
      </c>
      <c r="B327" s="143" t="s">
        <v>487</v>
      </c>
      <c r="C327" s="52" t="s">
        <v>485</v>
      </c>
      <c r="D327" s="274" t="s">
        <v>10</v>
      </c>
      <c r="E327" s="213" t="s">
        <v>38</v>
      </c>
      <c r="F327" s="42">
        <v>1</v>
      </c>
      <c r="G327" s="64">
        <v>1.5972222222222224E-2</v>
      </c>
      <c r="H327" s="65">
        <v>144</v>
      </c>
      <c r="I327" s="66"/>
      <c r="J327" s="275" t="s">
        <v>581</v>
      </c>
      <c r="K327" s="257" t="s">
        <v>285</v>
      </c>
      <c r="N327" s="71"/>
    </row>
    <row r="328" spans="1:14" s="72" customFormat="1" ht="15" customHeight="1" x14ac:dyDescent="0.25">
      <c r="A328" s="273"/>
      <c r="B328" s="144" t="s">
        <v>488</v>
      </c>
      <c r="C328" s="14" t="s">
        <v>44</v>
      </c>
      <c r="D328" s="255"/>
      <c r="E328" s="214"/>
      <c r="F328" s="41"/>
      <c r="G328" s="44"/>
      <c r="H328" s="45"/>
      <c r="I328" s="46"/>
      <c r="J328" s="275"/>
      <c r="K328" s="258"/>
    </row>
    <row r="329" spans="1:14" s="72" customFormat="1" ht="15" customHeight="1" x14ac:dyDescent="0.25">
      <c r="A329" s="273"/>
      <c r="B329" s="144" t="s">
        <v>487</v>
      </c>
      <c r="C329" s="14" t="s">
        <v>486</v>
      </c>
      <c r="D329" s="255"/>
      <c r="E329" s="214"/>
      <c r="F329" s="41"/>
      <c r="G329" s="44"/>
      <c r="H329" s="45"/>
      <c r="I329" s="46"/>
      <c r="J329" s="275"/>
      <c r="K329" s="258"/>
    </row>
    <row r="330" spans="1:14" s="72" customFormat="1" ht="18.75" customHeight="1" x14ac:dyDescent="0.25">
      <c r="A330" s="273"/>
      <c r="B330" s="145" t="s">
        <v>489</v>
      </c>
      <c r="C330" s="21">
        <v>36</v>
      </c>
      <c r="D330" s="256"/>
      <c r="E330" s="215"/>
      <c r="F330" s="48"/>
      <c r="G330" s="49"/>
      <c r="H330" s="50"/>
      <c r="I330" s="51"/>
      <c r="J330" s="276"/>
      <c r="K330" s="259"/>
    </row>
    <row r="331" spans="1:14" s="71" customFormat="1" ht="15" customHeight="1" x14ac:dyDescent="0.25">
      <c r="A331" s="84"/>
      <c r="B331" s="143"/>
      <c r="C331" s="78" t="s">
        <v>492</v>
      </c>
      <c r="D331" s="53" t="s">
        <v>204</v>
      </c>
      <c r="E331" s="39" t="s">
        <v>25</v>
      </c>
      <c r="F331" s="16">
        <f>F323</f>
        <v>1</v>
      </c>
      <c r="G331" s="85">
        <f>SUM(G323:G330)</f>
        <v>5.4166666666666669E-2</v>
      </c>
      <c r="H331" s="86">
        <f>SUM(H323:H330)</f>
        <v>314</v>
      </c>
      <c r="I331" s="46"/>
      <c r="J331" s="104"/>
      <c r="K331" s="104"/>
    </row>
    <row r="332" spans="1:14" s="71" customFormat="1" ht="15" customHeight="1" x14ac:dyDescent="0.25">
      <c r="A332" s="89"/>
      <c r="B332" s="145"/>
      <c r="C332" s="80"/>
      <c r="D332" s="39" t="s">
        <v>491</v>
      </c>
      <c r="E332" s="39" t="s">
        <v>38</v>
      </c>
      <c r="F332" s="16">
        <f>F327</f>
        <v>1</v>
      </c>
      <c r="G332" s="87"/>
      <c r="H332" s="88"/>
      <c r="I332" s="46"/>
      <c r="J332" s="105"/>
      <c r="K332" s="105"/>
    </row>
    <row r="333" spans="1:14" s="71" customFormat="1" ht="15" customHeight="1" x14ac:dyDescent="0.25">
      <c r="A333" s="415"/>
      <c r="B333" s="144"/>
      <c r="C333" s="389" t="s">
        <v>493</v>
      </c>
      <c r="D333" s="360" t="s">
        <v>244</v>
      </c>
      <c r="E333" s="361" t="s">
        <v>24</v>
      </c>
      <c r="F333" s="389">
        <f>F317+F263</f>
        <v>5</v>
      </c>
      <c r="G333" s="391">
        <f>G331+G317+G263</f>
        <v>6.2812499999999982</v>
      </c>
      <c r="H333" s="416">
        <f>H331+H317+H263</f>
        <v>26619</v>
      </c>
      <c r="I333" s="417"/>
      <c r="J333" s="104"/>
      <c r="K333" s="418"/>
    </row>
    <row r="334" spans="1:14" s="71" customFormat="1" ht="15" customHeight="1" x14ac:dyDescent="0.25">
      <c r="A334" s="415"/>
      <c r="B334" s="144"/>
      <c r="C334" s="390"/>
      <c r="D334" s="367" t="s">
        <v>75</v>
      </c>
      <c r="E334" s="368" t="s">
        <v>37</v>
      </c>
      <c r="F334" s="390">
        <f>F318+F264</f>
        <v>5</v>
      </c>
      <c r="G334" s="393"/>
      <c r="H334" s="419"/>
      <c r="I334" s="420"/>
      <c r="J334" s="105"/>
      <c r="K334" s="421"/>
    </row>
    <row r="335" spans="1:14" s="71" customFormat="1" ht="15" customHeight="1" x14ac:dyDescent="0.25">
      <c r="A335" s="415"/>
      <c r="B335" s="144"/>
      <c r="C335" s="390"/>
      <c r="D335" s="395"/>
      <c r="E335" s="368" t="s">
        <v>25</v>
      </c>
      <c r="F335" s="422">
        <f>F331+F319+F265</f>
        <v>4</v>
      </c>
      <c r="G335" s="393"/>
      <c r="H335" s="419"/>
      <c r="I335" s="420"/>
      <c r="J335" s="105"/>
      <c r="K335" s="421"/>
    </row>
    <row r="336" spans="1:14" s="71" customFormat="1" ht="15" customHeight="1" x14ac:dyDescent="0.25">
      <c r="A336" s="415"/>
      <c r="B336" s="144"/>
      <c r="C336" s="390"/>
      <c r="D336" s="395"/>
      <c r="E336" s="368" t="s">
        <v>54</v>
      </c>
      <c r="F336" s="390">
        <f>F332+F320+F266</f>
        <v>8</v>
      </c>
      <c r="G336" s="393"/>
      <c r="H336" s="419"/>
      <c r="I336" s="420"/>
      <c r="J336" s="105"/>
      <c r="K336" s="421"/>
    </row>
    <row r="337" spans="1:11" s="71" customFormat="1" ht="15" customHeight="1" x14ac:dyDescent="0.25">
      <c r="A337" s="423"/>
      <c r="B337" s="424"/>
      <c r="C337" s="390"/>
      <c r="D337" s="368"/>
      <c r="E337" s="375" t="s">
        <v>55</v>
      </c>
      <c r="F337" s="425">
        <f>F321+F267</f>
        <v>5</v>
      </c>
      <c r="G337" s="393"/>
      <c r="H337" s="419"/>
      <c r="I337" s="420"/>
      <c r="J337" s="105"/>
      <c r="K337" s="421"/>
    </row>
    <row r="338" spans="1:11" s="71" customFormat="1" ht="15" customHeight="1" x14ac:dyDescent="0.25">
      <c r="A338" s="96"/>
      <c r="B338" s="426"/>
      <c r="C338" s="97"/>
      <c r="D338" s="427"/>
      <c r="E338" s="101" t="s">
        <v>82</v>
      </c>
      <c r="F338" s="97"/>
      <c r="G338" s="428"/>
      <c r="H338" s="429"/>
      <c r="I338" s="98"/>
      <c r="J338" s="99"/>
      <c r="K338" s="100"/>
    </row>
    <row r="339" spans="1:11" s="71" customFormat="1" ht="15" customHeight="1" x14ac:dyDescent="0.25">
      <c r="A339" s="277">
        <v>69</v>
      </c>
      <c r="B339" s="143" t="s">
        <v>494</v>
      </c>
      <c r="C339" s="14" t="s">
        <v>333</v>
      </c>
      <c r="D339" s="236" t="s">
        <v>10</v>
      </c>
      <c r="E339" s="207" t="s">
        <v>17</v>
      </c>
      <c r="F339" s="20">
        <v>1</v>
      </c>
      <c r="G339" s="17">
        <v>5.347222222222222E-2</v>
      </c>
      <c r="H339" s="9">
        <v>312</v>
      </c>
      <c r="I339" s="46"/>
      <c r="J339" s="238" t="s">
        <v>547</v>
      </c>
      <c r="K339" s="244" t="s">
        <v>83</v>
      </c>
    </row>
    <row r="340" spans="1:11" s="71" customFormat="1" ht="25.5" customHeight="1" x14ac:dyDescent="0.25">
      <c r="A340" s="277"/>
      <c r="B340" s="153" t="s">
        <v>496</v>
      </c>
      <c r="C340" s="14" t="s">
        <v>498</v>
      </c>
      <c r="D340" s="236"/>
      <c r="E340" s="214"/>
      <c r="F340" s="18"/>
      <c r="G340" s="44"/>
      <c r="H340" s="45"/>
      <c r="I340" s="46"/>
      <c r="J340" s="239"/>
      <c r="K340" s="241"/>
    </row>
    <row r="341" spans="1:11" s="83" customFormat="1" ht="15" customHeight="1" x14ac:dyDescent="0.25">
      <c r="A341" s="277"/>
      <c r="B341" s="144" t="s">
        <v>495</v>
      </c>
      <c r="C341" s="14" t="s">
        <v>499</v>
      </c>
      <c r="D341" s="236"/>
      <c r="E341" s="189"/>
      <c r="F341" s="18"/>
      <c r="G341" s="44"/>
      <c r="H341" s="45"/>
      <c r="I341" s="46"/>
      <c r="J341" s="239"/>
      <c r="K341" s="241"/>
    </row>
    <row r="342" spans="1:11" s="83" customFormat="1" ht="15" customHeight="1" x14ac:dyDescent="0.25">
      <c r="A342" s="277"/>
      <c r="B342" s="153" t="s">
        <v>497</v>
      </c>
      <c r="C342" s="21" t="s">
        <v>42</v>
      </c>
      <c r="D342" s="237"/>
      <c r="E342" s="189"/>
      <c r="F342" s="18"/>
      <c r="G342" s="44"/>
      <c r="H342" s="50"/>
      <c r="I342" s="51"/>
      <c r="J342" s="240"/>
      <c r="K342" s="242"/>
    </row>
    <row r="343" spans="1:11" s="71" customFormat="1" ht="15" customHeight="1" x14ac:dyDescent="0.25">
      <c r="A343" s="277">
        <v>70</v>
      </c>
      <c r="B343" s="143" t="s">
        <v>500</v>
      </c>
      <c r="C343" s="52" t="s">
        <v>505</v>
      </c>
      <c r="D343" s="213" t="s">
        <v>10</v>
      </c>
      <c r="E343" s="207" t="s">
        <v>17</v>
      </c>
      <c r="F343" s="20">
        <v>1</v>
      </c>
      <c r="G343" s="64">
        <v>9.0277777777777776E-2</v>
      </c>
      <c r="H343" s="65">
        <v>968</v>
      </c>
      <c r="I343" s="66"/>
      <c r="J343" s="244" t="s">
        <v>580</v>
      </c>
      <c r="K343" s="257" t="s">
        <v>285</v>
      </c>
    </row>
    <row r="344" spans="1:11" s="71" customFormat="1" ht="15" customHeight="1" x14ac:dyDescent="0.25">
      <c r="A344" s="277"/>
      <c r="B344" s="153" t="s">
        <v>501</v>
      </c>
      <c r="C344" s="22" t="s">
        <v>503</v>
      </c>
      <c r="D344" s="214"/>
      <c r="E344" s="214"/>
      <c r="F344" s="18"/>
      <c r="G344" s="44"/>
      <c r="H344" s="45"/>
      <c r="I344" s="46"/>
      <c r="J344" s="241"/>
      <c r="K344" s="258"/>
    </row>
    <row r="345" spans="1:11" s="83" customFormat="1" ht="15" customHeight="1" x14ac:dyDescent="0.25">
      <c r="A345" s="277"/>
      <c r="B345" s="144" t="s">
        <v>500</v>
      </c>
      <c r="C345" s="14" t="s">
        <v>504</v>
      </c>
      <c r="D345" s="214"/>
      <c r="E345" s="214"/>
      <c r="F345" s="41"/>
      <c r="G345" s="44"/>
      <c r="H345" s="45"/>
      <c r="I345" s="46"/>
      <c r="J345" s="241"/>
      <c r="K345" s="258"/>
    </row>
    <row r="346" spans="1:11" s="83" customFormat="1" ht="15" customHeight="1" x14ac:dyDescent="0.25">
      <c r="A346" s="277"/>
      <c r="B346" s="154" t="s">
        <v>502</v>
      </c>
      <c r="C346" s="21" t="s">
        <v>47</v>
      </c>
      <c r="D346" s="215"/>
      <c r="E346" s="215"/>
      <c r="F346" s="48"/>
      <c r="G346" s="49"/>
      <c r="H346" s="50"/>
      <c r="I346" s="51"/>
      <c r="J346" s="242"/>
      <c r="K346" s="259"/>
    </row>
    <row r="347" spans="1:11" s="71" customFormat="1" ht="15" customHeight="1" x14ac:dyDescent="0.25">
      <c r="A347" s="277">
        <v>71</v>
      </c>
      <c r="B347" s="143" t="s">
        <v>506</v>
      </c>
      <c r="C347" s="1" t="s">
        <v>452</v>
      </c>
      <c r="D347" s="213" t="s">
        <v>10</v>
      </c>
      <c r="E347" s="214" t="s">
        <v>71</v>
      </c>
      <c r="F347" s="42">
        <v>1</v>
      </c>
      <c r="G347" s="64">
        <v>2.0833333333333332E-2</v>
      </c>
      <c r="H347" s="65">
        <v>218</v>
      </c>
      <c r="I347" s="66"/>
      <c r="J347" s="257" t="s">
        <v>548</v>
      </c>
      <c r="K347" s="267" t="s">
        <v>83</v>
      </c>
    </row>
    <row r="348" spans="1:11" s="71" customFormat="1" ht="15" customHeight="1" x14ac:dyDescent="0.25">
      <c r="A348" s="277"/>
      <c r="B348" s="153" t="s">
        <v>507</v>
      </c>
      <c r="C348" s="22" t="s">
        <v>510</v>
      </c>
      <c r="D348" s="214"/>
      <c r="E348" s="183" t="s">
        <v>509</v>
      </c>
      <c r="F348" s="41"/>
      <c r="G348" s="44"/>
      <c r="H348" s="45"/>
      <c r="I348" s="46"/>
      <c r="J348" s="258"/>
      <c r="K348" s="268"/>
    </row>
    <row r="349" spans="1:11" s="83" customFormat="1" ht="15" customHeight="1" x14ac:dyDescent="0.25">
      <c r="A349" s="277"/>
      <c r="B349" s="144" t="s">
        <v>506</v>
      </c>
      <c r="C349" s="14" t="s">
        <v>513</v>
      </c>
      <c r="D349" s="214"/>
      <c r="E349" s="214"/>
      <c r="F349" s="41"/>
      <c r="G349" s="44"/>
      <c r="H349" s="45"/>
      <c r="I349" s="46"/>
      <c r="J349" s="258"/>
      <c r="K349" s="268"/>
    </row>
    <row r="350" spans="1:11" s="83" customFormat="1" ht="39" customHeight="1" x14ac:dyDescent="0.25">
      <c r="A350" s="277"/>
      <c r="B350" s="154" t="s">
        <v>508</v>
      </c>
      <c r="C350" s="21" t="s">
        <v>42</v>
      </c>
      <c r="D350" s="202"/>
      <c r="E350" s="215"/>
      <c r="F350" s="48"/>
      <c r="G350" s="49"/>
      <c r="H350" s="50"/>
      <c r="I350" s="51"/>
      <c r="J350" s="259"/>
      <c r="K350" s="269"/>
    </row>
    <row r="351" spans="1:11" s="71" customFormat="1" ht="15" customHeight="1" x14ac:dyDescent="0.25">
      <c r="A351" s="277">
        <v>72</v>
      </c>
      <c r="B351" s="143" t="s">
        <v>506</v>
      </c>
      <c r="C351" s="52" t="s">
        <v>511</v>
      </c>
      <c r="D351" s="261" t="s">
        <v>10</v>
      </c>
      <c r="E351" s="214" t="s">
        <v>71</v>
      </c>
      <c r="F351" s="42">
        <v>1</v>
      </c>
      <c r="G351" s="64">
        <v>1.3888888888888888E-2</v>
      </c>
      <c r="H351" s="65">
        <v>125</v>
      </c>
      <c r="I351" s="66"/>
      <c r="J351" s="244" t="s">
        <v>49</v>
      </c>
      <c r="K351" s="257" t="s">
        <v>49</v>
      </c>
    </row>
    <row r="352" spans="1:11" s="71" customFormat="1" ht="15" customHeight="1" x14ac:dyDescent="0.25">
      <c r="A352" s="277"/>
      <c r="B352" s="153" t="s">
        <v>52</v>
      </c>
      <c r="C352" s="22" t="s">
        <v>44</v>
      </c>
      <c r="D352" s="262"/>
      <c r="E352" s="22" t="s">
        <v>20</v>
      </c>
      <c r="F352" s="41"/>
      <c r="G352" s="44"/>
      <c r="H352" s="45"/>
      <c r="I352" s="46"/>
      <c r="J352" s="241"/>
      <c r="K352" s="258"/>
    </row>
    <row r="353" spans="1:11" s="83" customFormat="1" ht="15" customHeight="1" x14ac:dyDescent="0.25">
      <c r="A353" s="277"/>
      <c r="B353" s="144" t="s">
        <v>506</v>
      </c>
      <c r="C353" s="14" t="s">
        <v>512</v>
      </c>
      <c r="D353" s="262"/>
      <c r="E353" s="214"/>
      <c r="F353" s="68"/>
      <c r="G353" s="44"/>
      <c r="H353" s="45"/>
      <c r="I353" s="46"/>
      <c r="J353" s="241"/>
      <c r="K353" s="258"/>
    </row>
    <row r="354" spans="1:11" s="83" customFormat="1" ht="15" customHeight="1" x14ac:dyDescent="0.25">
      <c r="A354" s="277"/>
      <c r="B354" s="154" t="s">
        <v>95</v>
      </c>
      <c r="C354" s="21" t="s">
        <v>42</v>
      </c>
      <c r="D354" s="266"/>
      <c r="E354" s="215"/>
      <c r="F354" s="70"/>
      <c r="G354" s="49"/>
      <c r="H354" s="50"/>
      <c r="I354" s="51"/>
      <c r="J354" s="242"/>
      <c r="K354" s="259"/>
    </row>
    <row r="355" spans="1:11" s="83" customFormat="1" ht="15" customHeight="1" x14ac:dyDescent="0.25">
      <c r="A355" s="277">
        <v>73</v>
      </c>
      <c r="B355" s="143" t="s">
        <v>506</v>
      </c>
      <c r="C355" s="1" t="s">
        <v>516</v>
      </c>
      <c r="D355" s="261" t="s">
        <v>10</v>
      </c>
      <c r="E355" s="214" t="s">
        <v>71</v>
      </c>
      <c r="F355" s="94">
        <v>1</v>
      </c>
      <c r="G355" s="64">
        <v>5.5555555555555552E-2</v>
      </c>
      <c r="H355" s="65">
        <v>535</v>
      </c>
      <c r="I355" s="66"/>
      <c r="J355" s="257" t="s">
        <v>548</v>
      </c>
      <c r="K355" s="267" t="s">
        <v>83</v>
      </c>
    </row>
    <row r="356" spans="1:11" ht="13.5" customHeight="1" x14ac:dyDescent="0.25">
      <c r="A356" s="277"/>
      <c r="B356" s="153" t="s">
        <v>95</v>
      </c>
      <c r="C356" s="22" t="s">
        <v>44</v>
      </c>
      <c r="D356" s="262"/>
      <c r="E356" s="22" t="s">
        <v>20</v>
      </c>
      <c r="F356" s="68"/>
      <c r="G356" s="44"/>
      <c r="H356" s="45"/>
      <c r="I356" s="46"/>
      <c r="J356" s="258"/>
      <c r="K356" s="268"/>
    </row>
    <row r="357" spans="1:11" ht="13.5" customHeight="1" x14ac:dyDescent="0.25">
      <c r="A357" s="277"/>
      <c r="B357" s="144" t="s">
        <v>506</v>
      </c>
      <c r="C357" s="14" t="s">
        <v>515</v>
      </c>
      <c r="D357" s="262"/>
      <c r="E357" s="214"/>
      <c r="F357" s="68"/>
      <c r="G357" s="44"/>
      <c r="H357" s="45"/>
      <c r="I357" s="46"/>
      <c r="J357" s="258"/>
      <c r="K357" s="268"/>
    </row>
    <row r="358" spans="1:11" ht="40.5" customHeight="1" x14ac:dyDescent="0.25">
      <c r="A358" s="277"/>
      <c r="B358" s="154" t="s">
        <v>514</v>
      </c>
      <c r="C358" s="21" t="s">
        <v>42</v>
      </c>
      <c r="D358" s="266"/>
      <c r="E358" s="215"/>
      <c r="F358" s="70"/>
      <c r="G358" s="49"/>
      <c r="H358" s="50"/>
      <c r="I358" s="51"/>
      <c r="J358" s="259"/>
      <c r="K358" s="269"/>
    </row>
    <row r="359" spans="1:11" s="12" customFormat="1" ht="15" customHeight="1" x14ac:dyDescent="0.25">
      <c r="A359" s="277">
        <v>74</v>
      </c>
      <c r="B359" s="143" t="s">
        <v>506</v>
      </c>
      <c r="C359" s="52" t="s">
        <v>87</v>
      </c>
      <c r="D359" s="261" t="s">
        <v>10</v>
      </c>
      <c r="E359" s="214" t="s">
        <v>25</v>
      </c>
      <c r="F359" s="94">
        <v>1</v>
      </c>
      <c r="G359" s="64">
        <v>5.5555555555555552E-2</v>
      </c>
      <c r="H359" s="65">
        <v>712</v>
      </c>
      <c r="I359" s="66"/>
      <c r="J359" s="258" t="s">
        <v>549</v>
      </c>
      <c r="K359" s="257" t="s">
        <v>550</v>
      </c>
    </row>
    <row r="360" spans="1:11" s="71" customFormat="1" ht="15" customHeight="1" x14ac:dyDescent="0.25">
      <c r="A360" s="277"/>
      <c r="B360" s="153" t="s">
        <v>517</v>
      </c>
      <c r="C360" s="2" t="s">
        <v>518</v>
      </c>
      <c r="D360" s="262"/>
      <c r="F360" s="68"/>
      <c r="G360" s="44"/>
      <c r="H360" s="45"/>
      <c r="I360" s="46"/>
      <c r="J360" s="258"/>
      <c r="K360" s="258"/>
    </row>
    <row r="361" spans="1:11" s="71" customFormat="1" ht="15" customHeight="1" x14ac:dyDescent="0.25">
      <c r="A361" s="277"/>
      <c r="B361" s="144" t="s">
        <v>506</v>
      </c>
      <c r="C361" s="14" t="s">
        <v>519</v>
      </c>
      <c r="D361" s="262"/>
      <c r="E361" s="214"/>
      <c r="F361" s="68"/>
      <c r="G361" s="44"/>
      <c r="H361" s="45"/>
      <c r="I361" s="46"/>
      <c r="J361" s="258"/>
      <c r="K361" s="258"/>
    </row>
    <row r="362" spans="1:11" s="71" customFormat="1" ht="75" customHeight="1" x14ac:dyDescent="0.25">
      <c r="A362" s="277"/>
      <c r="B362" s="154" t="s">
        <v>86</v>
      </c>
      <c r="C362" s="21" t="s">
        <v>42</v>
      </c>
      <c r="D362" s="262"/>
      <c r="E362" s="214"/>
      <c r="F362" s="68"/>
      <c r="G362" s="44"/>
      <c r="H362" s="45"/>
      <c r="I362" s="46"/>
      <c r="J362" s="258"/>
      <c r="K362" s="259"/>
    </row>
    <row r="363" spans="1:11" s="83" customFormat="1" ht="15" customHeight="1" x14ac:dyDescent="0.25">
      <c r="A363" s="277">
        <v>75</v>
      </c>
      <c r="B363" s="143" t="s">
        <v>506</v>
      </c>
      <c r="C363" s="52" t="s">
        <v>520</v>
      </c>
      <c r="D363" s="261" t="s">
        <v>10</v>
      </c>
      <c r="E363" s="4" t="s">
        <v>21</v>
      </c>
      <c r="F363" s="42">
        <v>1</v>
      </c>
      <c r="G363" s="184">
        <v>0</v>
      </c>
      <c r="H363" s="173">
        <v>0</v>
      </c>
      <c r="I363" s="66"/>
      <c r="J363" s="283" t="s">
        <v>551</v>
      </c>
      <c r="K363" s="257" t="s">
        <v>285</v>
      </c>
    </row>
    <row r="364" spans="1:11" s="71" customFormat="1" ht="30.75" customHeight="1" x14ac:dyDescent="0.25">
      <c r="A364" s="277"/>
      <c r="B364" s="153" t="s">
        <v>60</v>
      </c>
      <c r="C364" s="40" t="s">
        <v>521</v>
      </c>
      <c r="D364" s="262"/>
      <c r="E364" s="5" t="s">
        <v>579</v>
      </c>
      <c r="F364" s="41"/>
      <c r="G364" s="185"/>
      <c r="H364" s="185"/>
      <c r="I364" s="46"/>
      <c r="J364" s="275"/>
      <c r="K364" s="258"/>
    </row>
    <row r="365" spans="1:11" s="71" customFormat="1" ht="15" customHeight="1" x14ac:dyDescent="0.25">
      <c r="A365" s="277"/>
      <c r="B365" s="144" t="s">
        <v>506</v>
      </c>
      <c r="C365" s="14" t="s">
        <v>522</v>
      </c>
      <c r="D365" s="262"/>
      <c r="E365" s="214"/>
      <c r="F365" s="41"/>
      <c r="G365" s="186"/>
      <c r="H365" s="174"/>
      <c r="I365" s="46"/>
      <c r="J365" s="275"/>
      <c r="K365" s="258"/>
    </row>
    <row r="366" spans="1:11" s="83" customFormat="1" ht="15" customHeight="1" x14ac:dyDescent="0.25">
      <c r="A366" s="277"/>
      <c r="B366" s="154" t="s">
        <v>60</v>
      </c>
      <c r="C366" s="21" t="s">
        <v>42</v>
      </c>
      <c r="D366" s="262"/>
      <c r="E366" s="215"/>
      <c r="F366" s="48"/>
      <c r="G366" s="187"/>
      <c r="H366" s="175"/>
      <c r="I366" s="51"/>
      <c r="J366" s="276"/>
      <c r="K366" s="259"/>
    </row>
    <row r="367" spans="1:11" s="83" customFormat="1" ht="15" customHeight="1" x14ac:dyDescent="0.25">
      <c r="A367" s="273">
        <v>76</v>
      </c>
      <c r="B367" s="143" t="s">
        <v>506</v>
      </c>
      <c r="C367" s="52" t="s">
        <v>525</v>
      </c>
      <c r="D367" s="261" t="s">
        <v>10</v>
      </c>
      <c r="E367" s="213" t="s">
        <v>38</v>
      </c>
      <c r="F367" s="94">
        <v>1</v>
      </c>
      <c r="G367" s="64">
        <v>6.25E-2</v>
      </c>
      <c r="H367" s="65">
        <v>225</v>
      </c>
      <c r="I367" s="66"/>
      <c r="J367" s="244" t="s">
        <v>49</v>
      </c>
      <c r="K367" s="267" t="s">
        <v>49</v>
      </c>
    </row>
    <row r="368" spans="1:11" s="71" customFormat="1" ht="15" customHeight="1" x14ac:dyDescent="0.25">
      <c r="A368" s="273"/>
      <c r="B368" s="153" t="s">
        <v>523</v>
      </c>
      <c r="C368" s="22" t="s">
        <v>46</v>
      </c>
      <c r="D368" s="262"/>
      <c r="E368" s="22" t="s">
        <v>46</v>
      </c>
      <c r="F368" s="68"/>
      <c r="G368" s="44"/>
      <c r="H368" s="45"/>
      <c r="I368" s="46"/>
      <c r="J368" s="241"/>
      <c r="K368" s="268"/>
    </row>
    <row r="369" spans="1:11" s="71" customFormat="1" ht="15" customHeight="1" x14ac:dyDescent="0.25">
      <c r="A369" s="273"/>
      <c r="B369" s="144" t="s">
        <v>506</v>
      </c>
      <c r="C369" s="14" t="s">
        <v>526</v>
      </c>
      <c r="D369" s="262"/>
      <c r="E369" s="214"/>
      <c r="F369" s="68"/>
      <c r="G369" s="44"/>
      <c r="H369" s="45"/>
      <c r="I369" s="46"/>
      <c r="J369" s="241"/>
      <c r="K369" s="268"/>
    </row>
    <row r="370" spans="1:11" s="83" customFormat="1" ht="15" customHeight="1" x14ac:dyDescent="0.25">
      <c r="A370" s="273"/>
      <c r="B370" s="154" t="s">
        <v>524</v>
      </c>
      <c r="C370" s="21" t="s">
        <v>42</v>
      </c>
      <c r="D370" s="266"/>
      <c r="E370" s="214"/>
      <c r="F370" s="68"/>
      <c r="G370" s="49"/>
      <c r="H370" s="50"/>
      <c r="I370" s="51"/>
      <c r="J370" s="242"/>
      <c r="K370" s="269"/>
    </row>
    <row r="371" spans="1:11" s="83" customFormat="1" ht="15" customHeight="1" x14ac:dyDescent="0.25">
      <c r="A371" s="219"/>
      <c r="B371" s="143"/>
      <c r="C371" s="78" t="s">
        <v>527</v>
      </c>
      <c r="D371" s="53" t="s">
        <v>204</v>
      </c>
      <c r="E371" s="53" t="s">
        <v>17</v>
      </c>
      <c r="F371" s="177">
        <f>F339+F343</f>
        <v>2</v>
      </c>
      <c r="G371" s="85">
        <f>SUM(G339:G370)</f>
        <v>0.3520833333333333</v>
      </c>
      <c r="H371" s="86">
        <f>SUM(H339:H370)</f>
        <v>3095</v>
      </c>
      <c r="I371" s="66"/>
      <c r="J371" s="104"/>
      <c r="K371" s="104"/>
    </row>
    <row r="372" spans="1:11" s="71" customFormat="1" ht="15" customHeight="1" x14ac:dyDescent="0.25">
      <c r="A372" s="220"/>
      <c r="B372" s="144"/>
      <c r="C372" s="16"/>
      <c r="D372" s="39" t="s">
        <v>552</v>
      </c>
      <c r="E372" s="39" t="s">
        <v>21</v>
      </c>
      <c r="F372" s="16">
        <f>F363</f>
        <v>1</v>
      </c>
      <c r="G372" s="87"/>
      <c r="H372" s="88"/>
      <c r="I372" s="46"/>
      <c r="J372" s="105"/>
      <c r="K372" s="105"/>
    </row>
    <row r="373" spans="1:11" s="71" customFormat="1" ht="15" customHeight="1" x14ac:dyDescent="0.25">
      <c r="A373" s="220"/>
      <c r="B373" s="144"/>
      <c r="C373" s="16"/>
      <c r="D373" s="39"/>
      <c r="E373" s="39" t="s">
        <v>25</v>
      </c>
      <c r="F373" s="16">
        <f>F359</f>
        <v>1</v>
      </c>
      <c r="G373" s="87"/>
      <c r="H373" s="88"/>
      <c r="I373" s="46"/>
      <c r="J373" s="105"/>
      <c r="K373" s="105"/>
    </row>
    <row r="374" spans="1:11" s="71" customFormat="1" ht="15" customHeight="1" x14ac:dyDescent="0.25">
      <c r="A374" s="220"/>
      <c r="B374" s="144"/>
      <c r="C374" s="16"/>
      <c r="D374" s="11"/>
      <c r="E374" s="39" t="s">
        <v>54</v>
      </c>
      <c r="F374" s="16">
        <f>F367</f>
        <v>1</v>
      </c>
      <c r="G374" s="87"/>
      <c r="H374" s="88"/>
      <c r="I374" s="46"/>
      <c r="J374" s="105"/>
      <c r="K374" s="105"/>
    </row>
    <row r="375" spans="1:11" s="71" customFormat="1" ht="15" customHeight="1" x14ac:dyDescent="0.25">
      <c r="A375" s="220"/>
      <c r="B375" s="144"/>
      <c r="C375" s="16"/>
      <c r="D375" s="11"/>
      <c r="E375" s="79" t="s">
        <v>71</v>
      </c>
      <c r="F375" s="80">
        <f>F347+F351+F355</f>
        <v>3</v>
      </c>
      <c r="G375" s="87"/>
      <c r="H375" s="88"/>
      <c r="I375" s="46"/>
      <c r="J375" s="105"/>
      <c r="K375" s="105"/>
    </row>
    <row r="376" spans="1:11" s="71" customFormat="1" ht="15" customHeight="1" x14ac:dyDescent="0.25">
      <c r="A376" s="224"/>
      <c r="B376" s="225"/>
      <c r="C376" s="226"/>
      <c r="D376" s="227"/>
      <c r="E376" s="223" t="s">
        <v>84</v>
      </c>
      <c r="F376" s="80"/>
      <c r="G376" s="102"/>
      <c r="H376" s="103"/>
      <c r="I376" s="228"/>
      <c r="J376" s="99"/>
      <c r="K376" s="99"/>
    </row>
    <row r="377" spans="1:11" s="71" customFormat="1" ht="15" customHeight="1" x14ac:dyDescent="0.25">
      <c r="A377" s="324">
        <v>77</v>
      </c>
      <c r="B377" s="139" t="s">
        <v>528</v>
      </c>
      <c r="C377" s="1" t="s">
        <v>530</v>
      </c>
      <c r="D377" s="263" t="s">
        <v>10</v>
      </c>
      <c r="E377" s="214" t="s">
        <v>71</v>
      </c>
      <c r="F377" s="4">
        <v>1</v>
      </c>
      <c r="G377" s="113">
        <v>4.1666666666666664E-2</v>
      </c>
      <c r="H377" s="8">
        <v>435</v>
      </c>
      <c r="I377" s="38" t="s">
        <v>12</v>
      </c>
      <c r="J377" s="244" t="s">
        <v>554</v>
      </c>
      <c r="K377" s="267" t="s">
        <v>83</v>
      </c>
    </row>
    <row r="378" spans="1:11" s="71" customFormat="1" ht="15" customHeight="1" x14ac:dyDescent="0.25">
      <c r="A378" s="325"/>
      <c r="B378" s="138" t="s">
        <v>90</v>
      </c>
      <c r="C378" s="2" t="s">
        <v>44</v>
      </c>
      <c r="D378" s="264"/>
      <c r="E378" s="22" t="s">
        <v>20</v>
      </c>
      <c r="F378" s="5"/>
      <c r="G378" s="7"/>
      <c r="H378" s="9"/>
      <c r="I378" s="10"/>
      <c r="J378" s="241"/>
      <c r="K378" s="268"/>
    </row>
    <row r="379" spans="1:11" s="83" customFormat="1" ht="15" customHeight="1" x14ac:dyDescent="0.25">
      <c r="A379" s="325"/>
      <c r="B379" s="138" t="s">
        <v>528</v>
      </c>
      <c r="C379" s="14" t="s">
        <v>553</v>
      </c>
      <c r="D379" s="264"/>
      <c r="E379" s="5"/>
      <c r="F379" s="5"/>
      <c r="G379" s="7"/>
      <c r="H379" s="9"/>
      <c r="I379" s="10"/>
      <c r="J379" s="241"/>
      <c r="K379" s="268"/>
    </row>
    <row r="380" spans="1:11" s="83" customFormat="1" ht="15" customHeight="1" x14ac:dyDescent="0.25">
      <c r="A380" s="326"/>
      <c r="B380" s="61" t="s">
        <v>529</v>
      </c>
      <c r="C380" s="14" t="s">
        <v>47</v>
      </c>
      <c r="D380" s="265"/>
      <c r="E380" s="6"/>
      <c r="F380" s="6"/>
      <c r="G380" s="126"/>
      <c r="H380" s="24"/>
      <c r="I380" s="25"/>
      <c r="J380" s="242"/>
      <c r="K380" s="269"/>
    </row>
    <row r="381" spans="1:11" s="71" customFormat="1" ht="15" customHeight="1" x14ac:dyDescent="0.25">
      <c r="A381" s="324">
        <v>78</v>
      </c>
      <c r="B381" s="143" t="s">
        <v>531</v>
      </c>
      <c r="C381" s="52" t="s">
        <v>533</v>
      </c>
      <c r="D381" s="263" t="s">
        <v>10</v>
      </c>
      <c r="E381" s="207" t="s">
        <v>17</v>
      </c>
      <c r="F381" s="94">
        <v>1</v>
      </c>
      <c r="G381" s="64">
        <v>7.2916666666666671E-2</v>
      </c>
      <c r="H381" s="65">
        <v>811</v>
      </c>
      <c r="I381" s="66"/>
      <c r="J381" s="257" t="s">
        <v>555</v>
      </c>
      <c r="K381" s="244" t="s">
        <v>351</v>
      </c>
    </row>
    <row r="382" spans="1:11" s="71" customFormat="1" ht="15" customHeight="1" x14ac:dyDescent="0.25">
      <c r="A382" s="325"/>
      <c r="B382" s="153" t="s">
        <v>532</v>
      </c>
      <c r="C382" s="2" t="s">
        <v>534</v>
      </c>
      <c r="D382" s="264"/>
      <c r="E382" s="22"/>
      <c r="F382" s="68"/>
      <c r="G382" s="44"/>
      <c r="H382" s="45"/>
      <c r="I382" s="46"/>
      <c r="J382" s="258"/>
      <c r="K382" s="241"/>
    </row>
    <row r="383" spans="1:11" s="83" customFormat="1" ht="15" customHeight="1" x14ac:dyDescent="0.25">
      <c r="A383" s="325"/>
      <c r="B383" s="144" t="s">
        <v>531</v>
      </c>
      <c r="C383" s="14" t="s">
        <v>535</v>
      </c>
      <c r="D383" s="264"/>
      <c r="E383" s="214"/>
      <c r="F383" s="68"/>
      <c r="G383" s="44"/>
      <c r="H383" s="45"/>
      <c r="I383" s="46"/>
      <c r="J383" s="258"/>
      <c r="K383" s="241"/>
    </row>
    <row r="384" spans="1:11" s="83" customFormat="1" ht="63" customHeight="1" x14ac:dyDescent="0.25">
      <c r="A384" s="326"/>
      <c r="B384" s="153" t="s">
        <v>60</v>
      </c>
      <c r="C384" s="14" t="s">
        <v>47</v>
      </c>
      <c r="D384" s="265"/>
      <c r="E384" s="215"/>
      <c r="F384" s="70"/>
      <c r="G384" s="49"/>
      <c r="H384" s="50"/>
      <c r="I384" s="51"/>
      <c r="J384" s="259"/>
      <c r="K384" s="242"/>
    </row>
    <row r="385" spans="1:11" s="71" customFormat="1" ht="15" customHeight="1" x14ac:dyDescent="0.25">
      <c r="A385" s="324">
        <v>79</v>
      </c>
      <c r="B385" s="143" t="s">
        <v>536</v>
      </c>
      <c r="C385" s="1" t="s">
        <v>516</v>
      </c>
      <c r="D385" s="263" t="s">
        <v>10</v>
      </c>
      <c r="E385" s="213" t="s">
        <v>38</v>
      </c>
      <c r="F385" s="94">
        <v>1</v>
      </c>
      <c r="G385" s="64">
        <v>3.4722222222222224E-2</v>
      </c>
      <c r="H385" s="65">
        <v>250</v>
      </c>
      <c r="I385" s="66"/>
      <c r="J385" s="244" t="s">
        <v>557</v>
      </c>
      <c r="K385" s="244" t="s">
        <v>351</v>
      </c>
    </row>
    <row r="386" spans="1:11" s="71" customFormat="1" ht="15" customHeight="1" x14ac:dyDescent="0.25">
      <c r="A386" s="325"/>
      <c r="B386" s="153" t="s">
        <v>537</v>
      </c>
      <c r="C386" s="22" t="s">
        <v>539</v>
      </c>
      <c r="D386" s="264"/>
      <c r="E386" s="22" t="s">
        <v>540</v>
      </c>
      <c r="F386" s="68"/>
      <c r="G386" s="44"/>
      <c r="H386" s="45"/>
      <c r="I386" s="46"/>
      <c r="J386" s="241"/>
      <c r="K386" s="241"/>
    </row>
    <row r="387" spans="1:11" s="83" customFormat="1" ht="15" customHeight="1" x14ac:dyDescent="0.25">
      <c r="A387" s="325"/>
      <c r="B387" s="144" t="s">
        <v>536</v>
      </c>
      <c r="C387" s="14" t="s">
        <v>556</v>
      </c>
      <c r="D387" s="264"/>
      <c r="E387" s="214"/>
      <c r="F387" s="68"/>
      <c r="G387" s="44"/>
      <c r="H387" s="45"/>
      <c r="I387" s="46"/>
      <c r="J387" s="241"/>
      <c r="K387" s="241"/>
    </row>
    <row r="388" spans="1:11" s="83" customFormat="1" ht="82.5" customHeight="1" x14ac:dyDescent="0.25">
      <c r="A388" s="326"/>
      <c r="B388" s="153" t="s">
        <v>538</v>
      </c>
      <c r="C388" s="3" t="s">
        <v>53</v>
      </c>
      <c r="D388" s="265"/>
      <c r="E388" s="215"/>
      <c r="F388" s="70"/>
      <c r="G388" s="49"/>
      <c r="H388" s="50"/>
      <c r="I388" s="51"/>
      <c r="J388" s="242"/>
      <c r="K388" s="242"/>
    </row>
    <row r="389" spans="1:11" s="71" customFormat="1" ht="15" customHeight="1" x14ac:dyDescent="0.25">
      <c r="A389" s="324">
        <v>80</v>
      </c>
      <c r="B389" s="143" t="s">
        <v>558</v>
      </c>
      <c r="C389" s="52" t="s">
        <v>542</v>
      </c>
      <c r="D389" s="263" t="s">
        <v>14</v>
      </c>
      <c r="E389" s="4" t="s">
        <v>21</v>
      </c>
      <c r="F389" s="94">
        <v>1</v>
      </c>
      <c r="G389" s="64">
        <v>7.9861111111111105E-2</v>
      </c>
      <c r="H389" s="65">
        <v>1985</v>
      </c>
      <c r="I389" s="66"/>
      <c r="J389" s="244" t="s">
        <v>582</v>
      </c>
      <c r="K389" s="244" t="s">
        <v>61</v>
      </c>
    </row>
    <row r="390" spans="1:11" s="71" customFormat="1" ht="27.75" customHeight="1" x14ac:dyDescent="0.25">
      <c r="A390" s="325"/>
      <c r="B390" s="153" t="s">
        <v>541</v>
      </c>
      <c r="C390" s="14" t="s">
        <v>543</v>
      </c>
      <c r="D390" s="264"/>
      <c r="E390" s="5" t="s">
        <v>583</v>
      </c>
      <c r="F390" s="68"/>
      <c r="G390" s="44"/>
      <c r="H390" s="45"/>
      <c r="I390" s="46"/>
      <c r="J390" s="241"/>
      <c r="K390" s="241"/>
    </row>
    <row r="391" spans="1:11" s="83" customFormat="1" ht="15" customHeight="1" x14ac:dyDescent="0.25">
      <c r="A391" s="325"/>
      <c r="B391" s="144" t="s">
        <v>558</v>
      </c>
      <c r="C391" s="14" t="s">
        <v>559</v>
      </c>
      <c r="D391" s="264"/>
      <c r="E391" s="214"/>
      <c r="F391" s="68"/>
      <c r="G391" s="44"/>
      <c r="H391" s="45"/>
      <c r="I391" s="46"/>
      <c r="J391" s="241"/>
      <c r="K391" s="241"/>
    </row>
    <row r="392" spans="1:11" s="83" customFormat="1" ht="18" customHeight="1" x14ac:dyDescent="0.25">
      <c r="A392" s="326"/>
      <c r="B392" s="153" t="s">
        <v>262</v>
      </c>
      <c r="C392" s="3" t="s">
        <v>53</v>
      </c>
      <c r="D392" s="265"/>
      <c r="E392" s="215"/>
      <c r="F392" s="70"/>
      <c r="G392" s="49"/>
      <c r="H392" s="50"/>
      <c r="I392" s="51"/>
      <c r="J392" s="242"/>
      <c r="K392" s="242"/>
    </row>
    <row r="393" spans="1:11" s="71" customFormat="1" ht="15" customHeight="1" x14ac:dyDescent="0.25">
      <c r="A393" s="324">
        <v>81</v>
      </c>
      <c r="B393" s="143" t="s">
        <v>544</v>
      </c>
      <c r="C393" s="52" t="s">
        <v>43</v>
      </c>
      <c r="D393" s="261" t="s">
        <v>10</v>
      </c>
      <c r="E393" s="214" t="s">
        <v>71</v>
      </c>
      <c r="F393" s="94">
        <v>1</v>
      </c>
      <c r="G393" s="64">
        <v>7.2222222222222229E-2</v>
      </c>
      <c r="H393" s="65">
        <v>908</v>
      </c>
      <c r="I393" s="66"/>
      <c r="J393" s="257" t="s">
        <v>548</v>
      </c>
      <c r="K393" s="267" t="s">
        <v>83</v>
      </c>
    </row>
    <row r="394" spans="1:11" s="71" customFormat="1" ht="15" customHeight="1" x14ac:dyDescent="0.25">
      <c r="A394" s="325"/>
      <c r="B394" s="153" t="s">
        <v>127</v>
      </c>
      <c r="C394" s="22" t="s">
        <v>44</v>
      </c>
      <c r="D394" s="262"/>
      <c r="E394" s="22" t="s">
        <v>20</v>
      </c>
      <c r="F394" s="68"/>
      <c r="G394" s="44"/>
      <c r="H394" s="45"/>
      <c r="I394" s="46"/>
      <c r="J394" s="258"/>
      <c r="K394" s="268"/>
    </row>
    <row r="395" spans="1:11" s="83" customFormat="1" ht="15" customHeight="1" x14ac:dyDescent="0.25">
      <c r="A395" s="325"/>
      <c r="B395" s="144" t="s">
        <v>544</v>
      </c>
      <c r="C395" s="14" t="s">
        <v>546</v>
      </c>
      <c r="D395" s="262"/>
      <c r="E395" s="214"/>
      <c r="F395" s="68"/>
      <c r="G395" s="44"/>
      <c r="H395" s="45"/>
      <c r="I395" s="46"/>
      <c r="J395" s="258"/>
      <c r="K395" s="268"/>
    </row>
    <row r="396" spans="1:11" s="83" customFormat="1" ht="37.5" customHeight="1" x14ac:dyDescent="0.25">
      <c r="A396" s="326"/>
      <c r="B396" s="153" t="s">
        <v>545</v>
      </c>
      <c r="C396" s="3" t="s">
        <v>23</v>
      </c>
      <c r="D396" s="266"/>
      <c r="E396" s="215"/>
      <c r="F396" s="70"/>
      <c r="G396" s="49"/>
      <c r="H396" s="50"/>
      <c r="I396" s="51"/>
      <c r="J396" s="259"/>
      <c r="K396" s="269"/>
    </row>
    <row r="397" spans="1:11" s="71" customFormat="1" ht="15" customHeight="1" x14ac:dyDescent="0.25">
      <c r="A397" s="327">
        <v>82</v>
      </c>
      <c r="B397" s="140" t="s">
        <v>560</v>
      </c>
      <c r="C397" s="107" t="s">
        <v>525</v>
      </c>
      <c r="D397" s="291"/>
      <c r="E397" s="217" t="s">
        <v>71</v>
      </c>
      <c r="F397" s="108">
        <v>0</v>
      </c>
      <c r="G397" s="109">
        <v>0.23263888888888887</v>
      </c>
      <c r="H397" s="110">
        <v>838</v>
      </c>
      <c r="I397" s="111"/>
      <c r="J397" s="252" t="s">
        <v>589</v>
      </c>
      <c r="K397" s="297" t="s">
        <v>49</v>
      </c>
    </row>
    <row r="398" spans="1:11" s="71" customFormat="1" ht="15" customHeight="1" x14ac:dyDescent="0.25">
      <c r="A398" s="330"/>
      <c r="B398" s="168" t="s">
        <v>524</v>
      </c>
      <c r="C398" s="32" t="s">
        <v>46</v>
      </c>
      <c r="D398" s="292"/>
      <c r="E398" s="32" t="s">
        <v>20</v>
      </c>
      <c r="F398" s="28"/>
      <c r="G398" s="29"/>
      <c r="H398" s="30"/>
      <c r="I398" s="31"/>
      <c r="J398" s="253"/>
      <c r="K398" s="298"/>
    </row>
    <row r="399" spans="1:11" s="83" customFormat="1" ht="15" customHeight="1" x14ac:dyDescent="0.25">
      <c r="A399" s="330"/>
      <c r="B399" s="141" t="s">
        <v>560</v>
      </c>
      <c r="C399" s="26" t="s">
        <v>561</v>
      </c>
      <c r="D399" s="292"/>
      <c r="E399" s="217"/>
      <c r="F399" s="28"/>
      <c r="G399" s="29"/>
      <c r="H399" s="30"/>
      <c r="I399" s="31"/>
      <c r="J399" s="253"/>
      <c r="K399" s="298"/>
    </row>
    <row r="400" spans="1:11" s="83" customFormat="1" ht="15" customHeight="1" x14ac:dyDescent="0.25">
      <c r="A400" s="331"/>
      <c r="B400" s="170" t="s">
        <v>562</v>
      </c>
      <c r="C400" s="33" t="s">
        <v>42</v>
      </c>
      <c r="D400" s="293"/>
      <c r="E400" s="217"/>
      <c r="F400" s="28"/>
      <c r="G400" s="35"/>
      <c r="H400" s="36"/>
      <c r="I400" s="37"/>
      <c r="J400" s="254"/>
      <c r="K400" s="299"/>
    </row>
    <row r="401" spans="1:11" s="71" customFormat="1" ht="15" customHeight="1" x14ac:dyDescent="0.25">
      <c r="A401" s="324">
        <v>83</v>
      </c>
      <c r="B401" s="143" t="s">
        <v>565</v>
      </c>
      <c r="C401" s="52" t="s">
        <v>43</v>
      </c>
      <c r="D401" s="261" t="s">
        <v>10</v>
      </c>
      <c r="E401" s="213" t="s">
        <v>71</v>
      </c>
      <c r="F401" s="94">
        <v>1</v>
      </c>
      <c r="G401" s="64">
        <v>1.3888888888888888E-2</v>
      </c>
      <c r="H401" s="65">
        <v>200</v>
      </c>
      <c r="I401" s="66"/>
      <c r="J401" s="257" t="s">
        <v>548</v>
      </c>
      <c r="K401" s="267" t="s">
        <v>83</v>
      </c>
    </row>
    <row r="402" spans="1:11" s="71" customFormat="1" ht="15" customHeight="1" x14ac:dyDescent="0.25">
      <c r="A402" s="325"/>
      <c r="B402" s="153" t="s">
        <v>564</v>
      </c>
      <c r="C402" s="22" t="s">
        <v>44</v>
      </c>
      <c r="D402" s="262"/>
      <c r="E402" s="183" t="s">
        <v>20</v>
      </c>
      <c r="F402" s="68"/>
      <c r="G402" s="44"/>
      <c r="H402" s="45"/>
      <c r="I402" s="46"/>
      <c r="J402" s="258"/>
      <c r="K402" s="268"/>
    </row>
    <row r="403" spans="1:11" s="83" customFormat="1" ht="15" customHeight="1" x14ac:dyDescent="0.25">
      <c r="A403" s="325"/>
      <c r="B403" s="144" t="s">
        <v>565</v>
      </c>
      <c r="C403" s="14" t="s">
        <v>563</v>
      </c>
      <c r="D403" s="262"/>
      <c r="E403" s="214"/>
      <c r="F403" s="68"/>
      <c r="G403" s="44"/>
      <c r="H403" s="45"/>
      <c r="I403" s="46"/>
      <c r="J403" s="258"/>
      <c r="K403" s="268"/>
    </row>
    <row r="404" spans="1:11" s="83" customFormat="1" ht="35.25" customHeight="1" x14ac:dyDescent="0.25">
      <c r="A404" s="326"/>
      <c r="B404" s="153" t="s">
        <v>466</v>
      </c>
      <c r="C404" s="21" t="s">
        <v>42</v>
      </c>
      <c r="D404" s="266"/>
      <c r="E404" s="215"/>
      <c r="F404" s="70"/>
      <c r="G404" s="49"/>
      <c r="H404" s="50"/>
      <c r="I404" s="51"/>
      <c r="J404" s="259"/>
      <c r="K404" s="269"/>
    </row>
    <row r="405" spans="1:11" s="71" customFormat="1" ht="15" customHeight="1" x14ac:dyDescent="0.25">
      <c r="A405" s="324">
        <v>84</v>
      </c>
      <c r="B405" s="143" t="s">
        <v>566</v>
      </c>
      <c r="C405" s="52" t="s">
        <v>31</v>
      </c>
      <c r="D405" s="278" t="s">
        <v>14</v>
      </c>
      <c r="E405" s="207" t="s">
        <v>17</v>
      </c>
      <c r="F405" s="42">
        <v>1</v>
      </c>
      <c r="G405" s="64">
        <v>0.375</v>
      </c>
      <c r="H405" s="45">
        <v>1853</v>
      </c>
      <c r="I405" s="46"/>
      <c r="J405" s="257" t="s">
        <v>548</v>
      </c>
      <c r="K405" s="267" t="s">
        <v>83</v>
      </c>
    </row>
    <row r="406" spans="1:11" s="71" customFormat="1" ht="15" customHeight="1" x14ac:dyDescent="0.25">
      <c r="A406" s="325"/>
      <c r="B406" s="144" t="s">
        <v>567</v>
      </c>
      <c r="C406" s="22" t="s">
        <v>568</v>
      </c>
      <c r="D406" s="279"/>
      <c r="E406" s="214" t="s">
        <v>443</v>
      </c>
      <c r="F406" s="41"/>
      <c r="G406" s="44"/>
      <c r="H406" s="45"/>
      <c r="I406" s="46"/>
      <c r="J406" s="258"/>
      <c r="K406" s="268"/>
    </row>
    <row r="407" spans="1:11" s="83" customFormat="1" ht="15" customHeight="1" x14ac:dyDescent="0.25">
      <c r="A407" s="325"/>
      <c r="B407" s="144" t="s">
        <v>566</v>
      </c>
      <c r="C407" s="14" t="s">
        <v>569</v>
      </c>
      <c r="D407" s="279"/>
      <c r="E407" s="214"/>
      <c r="F407" s="41"/>
      <c r="G407" s="44"/>
      <c r="H407" s="45"/>
      <c r="I407" s="46"/>
      <c r="J407" s="258"/>
      <c r="K407" s="268"/>
    </row>
    <row r="408" spans="1:11" s="83" customFormat="1" ht="35.25" customHeight="1" x14ac:dyDescent="0.25">
      <c r="A408" s="326"/>
      <c r="B408" s="188">
        <v>42652</v>
      </c>
      <c r="C408" s="21" t="s">
        <v>42</v>
      </c>
      <c r="D408" s="280"/>
      <c r="E408" s="215"/>
      <c r="F408" s="48"/>
      <c r="G408" s="187"/>
      <c r="H408" s="50"/>
      <c r="I408" s="51"/>
      <c r="J408" s="259"/>
      <c r="K408" s="269"/>
    </row>
    <row r="409" spans="1:11" s="83" customFormat="1" ht="15" customHeight="1" x14ac:dyDescent="0.25">
      <c r="A409" s="324">
        <v>85</v>
      </c>
      <c r="B409" s="144" t="s">
        <v>570</v>
      </c>
      <c r="C409" s="14" t="s">
        <v>573</v>
      </c>
      <c r="D409" s="236" t="s">
        <v>10</v>
      </c>
      <c r="E409" s="207" t="s">
        <v>578</v>
      </c>
      <c r="F409" s="18">
        <v>1</v>
      </c>
      <c r="G409" s="17">
        <v>6.25E-2</v>
      </c>
      <c r="H409" s="9">
        <v>720</v>
      </c>
      <c r="I409" s="46"/>
      <c r="J409" s="245" t="s">
        <v>577</v>
      </c>
      <c r="K409" s="257" t="s">
        <v>83</v>
      </c>
    </row>
    <row r="410" spans="1:11" s="83" customFormat="1" ht="15" customHeight="1" x14ac:dyDescent="0.25">
      <c r="A410" s="325"/>
      <c r="B410" s="153" t="s">
        <v>323</v>
      </c>
      <c r="C410" s="14" t="s">
        <v>574</v>
      </c>
      <c r="D410" s="236"/>
      <c r="E410" s="214"/>
      <c r="F410" s="18"/>
      <c r="G410" s="44"/>
      <c r="H410" s="45"/>
      <c r="I410" s="46"/>
      <c r="J410" s="245"/>
      <c r="K410" s="258"/>
    </row>
    <row r="411" spans="1:11" s="83" customFormat="1" ht="15" customHeight="1" x14ac:dyDescent="0.25">
      <c r="A411" s="325"/>
      <c r="B411" s="144" t="s">
        <v>571</v>
      </c>
      <c r="C411" s="14" t="s">
        <v>575</v>
      </c>
      <c r="D411" s="236"/>
      <c r="E411" s="189"/>
      <c r="F411" s="18"/>
      <c r="G411" s="44"/>
      <c r="H411" s="45"/>
      <c r="I411" s="46"/>
      <c r="J411" s="245"/>
      <c r="K411" s="258"/>
    </row>
    <row r="412" spans="1:11" s="71" customFormat="1" ht="15" customHeight="1" x14ac:dyDescent="0.25">
      <c r="A412" s="326"/>
      <c r="B412" s="154" t="s">
        <v>572</v>
      </c>
      <c r="C412" s="21" t="s">
        <v>42</v>
      </c>
      <c r="D412" s="237"/>
      <c r="E412" s="190"/>
      <c r="F412" s="19"/>
      <c r="G412" s="49"/>
      <c r="H412" s="50"/>
      <c r="I412" s="51"/>
      <c r="J412" s="246"/>
      <c r="K412" s="259"/>
    </row>
    <row r="413" spans="1:11" s="83" customFormat="1" ht="15" customHeight="1" x14ac:dyDescent="0.25">
      <c r="A413" s="324">
        <v>86</v>
      </c>
      <c r="B413" s="144" t="s">
        <v>584</v>
      </c>
      <c r="C413" s="52" t="s">
        <v>370</v>
      </c>
      <c r="D413" s="236" t="s">
        <v>10</v>
      </c>
      <c r="E413" s="213" t="s">
        <v>38</v>
      </c>
      <c r="F413" s="124">
        <v>1</v>
      </c>
      <c r="G413" s="113">
        <v>3.125E-2</v>
      </c>
      <c r="H413" s="8">
        <v>385</v>
      </c>
      <c r="I413" s="66"/>
      <c r="J413" s="238" t="s">
        <v>588</v>
      </c>
      <c r="K413" s="241" t="s">
        <v>61</v>
      </c>
    </row>
    <row r="414" spans="1:11" s="83" customFormat="1" ht="15" customHeight="1" x14ac:dyDescent="0.25">
      <c r="A414" s="325"/>
      <c r="B414" s="153" t="s">
        <v>585</v>
      </c>
      <c r="C414" s="2" t="s">
        <v>342</v>
      </c>
      <c r="D414" s="236"/>
      <c r="E414" s="189" t="s">
        <v>20</v>
      </c>
      <c r="F414" s="40"/>
      <c r="G414" s="7"/>
      <c r="H414" s="45"/>
      <c r="I414" s="46"/>
      <c r="J414" s="239"/>
      <c r="K414" s="241"/>
    </row>
    <row r="415" spans="1:11" s="83" customFormat="1" ht="15" customHeight="1" x14ac:dyDescent="0.25">
      <c r="A415" s="325"/>
      <c r="B415" s="144" t="s">
        <v>584</v>
      </c>
      <c r="C415" s="14" t="s">
        <v>587</v>
      </c>
      <c r="D415" s="236"/>
      <c r="E415" s="189"/>
      <c r="F415" s="5"/>
      <c r="G415" s="7"/>
      <c r="H415" s="45"/>
      <c r="I415" s="46"/>
      <c r="J415" s="239"/>
      <c r="K415" s="241"/>
    </row>
    <row r="416" spans="1:11" s="83" customFormat="1" ht="33.75" customHeight="1" x14ac:dyDescent="0.25">
      <c r="A416" s="326"/>
      <c r="B416" s="154" t="s">
        <v>586</v>
      </c>
      <c r="C416" s="21" t="s">
        <v>22</v>
      </c>
      <c r="D416" s="237"/>
      <c r="E416" s="190"/>
      <c r="F416" s="6"/>
      <c r="G416" s="126"/>
      <c r="H416" s="50"/>
      <c r="I416" s="51"/>
      <c r="J416" s="240"/>
      <c r="K416" s="242"/>
    </row>
    <row r="417" spans="1:11" s="71" customFormat="1" ht="15" customHeight="1" x14ac:dyDescent="0.25">
      <c r="A417" s="324">
        <v>87</v>
      </c>
      <c r="B417" s="143" t="s">
        <v>590</v>
      </c>
      <c r="C417" s="52" t="s">
        <v>592</v>
      </c>
      <c r="D417" s="263" t="s">
        <v>10</v>
      </c>
      <c r="E417" s="213" t="s">
        <v>38</v>
      </c>
      <c r="F417" s="42">
        <v>1</v>
      </c>
      <c r="G417" s="64">
        <v>7.9861111111111105E-2</v>
      </c>
      <c r="H417" s="65">
        <v>1985</v>
      </c>
      <c r="I417" s="66"/>
      <c r="J417" s="244" t="s">
        <v>619</v>
      </c>
      <c r="K417" s="241" t="s">
        <v>61</v>
      </c>
    </row>
    <row r="418" spans="1:11" s="71" customFormat="1" ht="15" customHeight="1" x14ac:dyDescent="0.25">
      <c r="A418" s="325"/>
      <c r="B418" s="153" t="s">
        <v>591</v>
      </c>
      <c r="C418" s="189" t="s">
        <v>20</v>
      </c>
      <c r="D418" s="264"/>
      <c r="E418" s="189" t="s">
        <v>20</v>
      </c>
      <c r="F418" s="68"/>
      <c r="G418" s="44"/>
      <c r="H418" s="45"/>
      <c r="I418" s="46"/>
      <c r="J418" s="241"/>
      <c r="K418" s="241"/>
    </row>
    <row r="419" spans="1:11" s="83" customFormat="1" ht="15" customHeight="1" x14ac:dyDescent="0.25">
      <c r="A419" s="325"/>
      <c r="B419" s="144" t="s">
        <v>590</v>
      </c>
      <c r="C419" s="14" t="s">
        <v>593</v>
      </c>
      <c r="D419" s="264"/>
      <c r="E419" s="214"/>
      <c r="F419" s="68"/>
      <c r="G419" s="44"/>
      <c r="H419" s="45"/>
      <c r="I419" s="46"/>
      <c r="J419" s="241"/>
      <c r="K419" s="241"/>
    </row>
    <row r="420" spans="1:11" s="83" customFormat="1" ht="12.75" customHeight="1" x14ac:dyDescent="0.25">
      <c r="A420" s="326"/>
      <c r="B420" s="153" t="s">
        <v>128</v>
      </c>
      <c r="C420" s="21" t="s">
        <v>47</v>
      </c>
      <c r="D420" s="265"/>
      <c r="E420" s="214"/>
      <c r="F420" s="68"/>
      <c r="G420" s="49"/>
      <c r="H420" s="50"/>
      <c r="I420" s="51"/>
      <c r="J420" s="242"/>
      <c r="K420" s="242"/>
    </row>
    <row r="421" spans="1:11" s="83" customFormat="1" ht="15" customHeight="1" x14ac:dyDescent="0.25">
      <c r="A421" s="270"/>
      <c r="B421" s="143"/>
      <c r="C421" s="78" t="s">
        <v>576</v>
      </c>
      <c r="D421" s="53" t="s">
        <v>58</v>
      </c>
      <c r="E421" s="53" t="s">
        <v>578</v>
      </c>
      <c r="F421" s="177">
        <f>F409</f>
        <v>1</v>
      </c>
      <c r="G421" s="85">
        <f>SUM(G377:G420)</f>
        <v>1.0965277777777778</v>
      </c>
      <c r="H421" s="86">
        <f>SUM(H377:H420)</f>
        <v>10370</v>
      </c>
      <c r="I421" s="66"/>
      <c r="J421" s="104"/>
      <c r="K421" s="104"/>
    </row>
    <row r="422" spans="1:11" s="83" customFormat="1" ht="15" customHeight="1" x14ac:dyDescent="0.25">
      <c r="A422" s="271"/>
      <c r="B422" s="144"/>
      <c r="C422" s="16"/>
      <c r="D422" s="39" t="s">
        <v>552</v>
      </c>
      <c r="E422" s="39" t="s">
        <v>17</v>
      </c>
      <c r="F422" s="16">
        <f>F381+F405</f>
        <v>2</v>
      </c>
      <c r="G422" s="87"/>
      <c r="H422" s="88"/>
      <c r="I422" s="46"/>
      <c r="J422" s="105"/>
      <c r="K422" s="105"/>
    </row>
    <row r="423" spans="1:11" s="83" customFormat="1" ht="15" customHeight="1" x14ac:dyDescent="0.25">
      <c r="A423" s="271"/>
      <c r="B423" s="144"/>
      <c r="C423" s="16"/>
      <c r="D423" s="39"/>
      <c r="E423" s="39" t="s">
        <v>21</v>
      </c>
      <c r="F423" s="16">
        <f>F389</f>
        <v>1</v>
      </c>
      <c r="G423" s="87"/>
      <c r="H423" s="88"/>
      <c r="I423" s="46"/>
      <c r="J423" s="105"/>
      <c r="K423" s="105"/>
    </row>
    <row r="424" spans="1:11" s="83" customFormat="1" ht="15" customHeight="1" x14ac:dyDescent="0.25">
      <c r="A424" s="271"/>
      <c r="B424" s="144"/>
      <c r="C424" s="16"/>
      <c r="D424" s="39"/>
      <c r="E424" s="39" t="s">
        <v>54</v>
      </c>
      <c r="F424" s="16">
        <f>F385+F413+F417</f>
        <v>3</v>
      </c>
      <c r="G424" s="87"/>
      <c r="H424" s="88"/>
      <c r="I424" s="46"/>
      <c r="J424" s="105"/>
      <c r="K424" s="105"/>
    </row>
    <row r="425" spans="1:11" s="83" customFormat="1" ht="15" customHeight="1" x14ac:dyDescent="0.25">
      <c r="A425" s="271"/>
      <c r="B425" s="144"/>
      <c r="C425" s="16"/>
      <c r="D425" s="39"/>
      <c r="E425" s="39" t="s">
        <v>71</v>
      </c>
      <c r="F425" s="16">
        <f>F377+F393+F397+F401</f>
        <v>3</v>
      </c>
      <c r="G425" s="87"/>
      <c r="H425" s="88"/>
      <c r="I425" s="46"/>
      <c r="J425" s="105"/>
      <c r="K425" s="105"/>
    </row>
    <row r="426" spans="1:11" s="71" customFormat="1" ht="15" customHeight="1" x14ac:dyDescent="0.25">
      <c r="A426" s="216"/>
      <c r="B426" s="229"/>
      <c r="C426" s="230"/>
      <c r="D426" s="231"/>
      <c r="E426" s="101" t="s">
        <v>94</v>
      </c>
      <c r="F426" s="232"/>
      <c r="G426" s="233"/>
      <c r="H426" s="234"/>
      <c r="I426" s="228"/>
      <c r="J426" s="15"/>
      <c r="K426" s="235"/>
    </row>
    <row r="427" spans="1:11" s="83" customFormat="1" ht="15" customHeight="1" x14ac:dyDescent="0.25">
      <c r="A427" s="284">
        <v>88</v>
      </c>
      <c r="B427" s="143" t="s">
        <v>594</v>
      </c>
      <c r="C427" s="52" t="s">
        <v>370</v>
      </c>
      <c r="D427" s="261" t="s">
        <v>10</v>
      </c>
      <c r="E427" s="213" t="s">
        <v>96</v>
      </c>
      <c r="F427" s="94">
        <v>1</v>
      </c>
      <c r="G427" s="64">
        <v>1.1111111111111112E-2</v>
      </c>
      <c r="H427" s="65">
        <v>137</v>
      </c>
      <c r="I427" s="66" t="s">
        <v>93</v>
      </c>
      <c r="J427" s="244" t="s">
        <v>49</v>
      </c>
      <c r="K427" s="267" t="s">
        <v>49</v>
      </c>
    </row>
    <row r="428" spans="1:11" s="83" customFormat="1" ht="15" customHeight="1" x14ac:dyDescent="0.25">
      <c r="A428" s="285"/>
      <c r="B428" s="144" t="s">
        <v>595</v>
      </c>
      <c r="C428" s="22" t="s">
        <v>29</v>
      </c>
      <c r="D428" s="262"/>
      <c r="E428" s="22"/>
      <c r="F428" s="68"/>
      <c r="G428" s="44"/>
      <c r="H428" s="45"/>
      <c r="I428" s="46"/>
      <c r="J428" s="241"/>
      <c r="K428" s="268"/>
    </row>
    <row r="429" spans="1:11" s="83" customFormat="1" ht="15" customHeight="1" x14ac:dyDescent="0.25">
      <c r="A429" s="285"/>
      <c r="B429" s="144" t="s">
        <v>594</v>
      </c>
      <c r="C429" s="14" t="s">
        <v>597</v>
      </c>
      <c r="D429" s="262"/>
      <c r="E429" s="214"/>
      <c r="F429" s="68"/>
      <c r="G429" s="44"/>
      <c r="H429" s="45"/>
      <c r="I429" s="287"/>
      <c r="J429" s="241"/>
      <c r="K429" s="268"/>
    </row>
    <row r="430" spans="1:11" s="83" customFormat="1" ht="15" customHeight="1" x14ac:dyDescent="0.25">
      <c r="A430" s="286"/>
      <c r="B430" s="145" t="s">
        <v>596</v>
      </c>
      <c r="C430" s="21" t="s">
        <v>22</v>
      </c>
      <c r="D430" s="266"/>
      <c r="E430" s="215"/>
      <c r="F430" s="70"/>
      <c r="G430" s="49"/>
      <c r="H430" s="50"/>
      <c r="I430" s="287"/>
      <c r="J430" s="242"/>
      <c r="K430" s="269"/>
    </row>
    <row r="431" spans="1:11" s="83" customFormat="1" ht="15" customHeight="1" x14ac:dyDescent="0.25">
      <c r="A431" s="270">
        <v>89</v>
      </c>
      <c r="B431" s="143" t="s">
        <v>594</v>
      </c>
      <c r="C431" s="52" t="s">
        <v>598</v>
      </c>
      <c r="D431" s="261" t="s">
        <v>10</v>
      </c>
      <c r="E431" s="213" t="s">
        <v>96</v>
      </c>
      <c r="F431" s="94">
        <v>1</v>
      </c>
      <c r="G431" s="64">
        <v>7.2916666666666671E-2</v>
      </c>
      <c r="H431" s="65">
        <v>545</v>
      </c>
      <c r="I431" s="66" t="s">
        <v>93</v>
      </c>
      <c r="J431" s="244" t="s">
        <v>49</v>
      </c>
      <c r="K431" s="267" t="s">
        <v>49</v>
      </c>
    </row>
    <row r="432" spans="1:11" s="83" customFormat="1" ht="15" customHeight="1" x14ac:dyDescent="0.25">
      <c r="A432" s="271"/>
      <c r="B432" s="144" t="s">
        <v>595</v>
      </c>
      <c r="C432" s="22" t="s">
        <v>29</v>
      </c>
      <c r="D432" s="262"/>
      <c r="E432" s="22"/>
      <c r="F432" s="68"/>
      <c r="G432" s="44"/>
      <c r="H432" s="45"/>
      <c r="I432" s="46"/>
      <c r="J432" s="241"/>
      <c r="K432" s="268"/>
    </row>
    <row r="433" spans="1:11" s="83" customFormat="1" ht="15" customHeight="1" x14ac:dyDescent="0.25">
      <c r="A433" s="271"/>
      <c r="B433" s="144" t="s">
        <v>594</v>
      </c>
      <c r="C433" s="14" t="s">
        <v>599</v>
      </c>
      <c r="D433" s="262"/>
      <c r="E433" s="214"/>
      <c r="F433" s="68"/>
      <c r="G433" s="44"/>
      <c r="H433" s="45"/>
      <c r="I433" s="46"/>
      <c r="J433" s="241"/>
      <c r="K433" s="268"/>
    </row>
    <row r="434" spans="1:11" s="83" customFormat="1" ht="15" customHeight="1" x14ac:dyDescent="0.25">
      <c r="A434" s="272"/>
      <c r="B434" s="145" t="s">
        <v>596</v>
      </c>
      <c r="C434" s="21" t="s">
        <v>22</v>
      </c>
      <c r="D434" s="266"/>
      <c r="E434" s="215"/>
      <c r="F434" s="70"/>
      <c r="G434" s="49"/>
      <c r="H434" s="50"/>
      <c r="I434" s="51"/>
      <c r="J434" s="242"/>
      <c r="K434" s="269"/>
    </row>
    <row r="435" spans="1:11" s="83" customFormat="1" ht="15" customHeight="1" x14ac:dyDescent="0.25">
      <c r="A435" s="270">
        <v>90</v>
      </c>
      <c r="B435" s="143" t="s">
        <v>602</v>
      </c>
      <c r="C435" s="52" t="s">
        <v>600</v>
      </c>
      <c r="D435" s="261" t="s">
        <v>10</v>
      </c>
      <c r="E435" s="213" t="s">
        <v>96</v>
      </c>
      <c r="F435" s="94">
        <v>1</v>
      </c>
      <c r="G435" s="64">
        <v>1.7361111111111112E-2</v>
      </c>
      <c r="H435" s="65">
        <v>156</v>
      </c>
      <c r="I435" s="66" t="s">
        <v>93</v>
      </c>
      <c r="J435" s="244" t="s">
        <v>49</v>
      </c>
      <c r="K435" s="267" t="s">
        <v>49</v>
      </c>
    </row>
    <row r="436" spans="1:11" s="83" customFormat="1" ht="15" customHeight="1" x14ac:dyDescent="0.25">
      <c r="A436" s="271"/>
      <c r="B436" s="144" t="s">
        <v>603</v>
      </c>
      <c r="C436" s="22" t="s">
        <v>29</v>
      </c>
      <c r="D436" s="262"/>
      <c r="E436" s="22"/>
      <c r="F436" s="68"/>
      <c r="G436" s="44"/>
      <c r="H436" s="45"/>
      <c r="I436" s="46"/>
      <c r="J436" s="241"/>
      <c r="K436" s="268"/>
    </row>
    <row r="437" spans="1:11" s="83" customFormat="1" ht="15" customHeight="1" x14ac:dyDescent="0.25">
      <c r="A437" s="271"/>
      <c r="B437" s="144" t="s">
        <v>602</v>
      </c>
      <c r="C437" s="14" t="s">
        <v>601</v>
      </c>
      <c r="D437" s="262"/>
      <c r="E437" s="214"/>
      <c r="F437" s="68"/>
      <c r="G437" s="44"/>
      <c r="H437" s="45"/>
      <c r="I437" s="46"/>
      <c r="J437" s="241"/>
      <c r="K437" s="268"/>
    </row>
    <row r="438" spans="1:11" s="83" customFormat="1" ht="15" customHeight="1" x14ac:dyDescent="0.25">
      <c r="A438" s="272"/>
      <c r="B438" s="145" t="s">
        <v>69</v>
      </c>
      <c r="C438" s="21" t="s">
        <v>42</v>
      </c>
      <c r="D438" s="266"/>
      <c r="E438" s="215"/>
      <c r="F438" s="70"/>
      <c r="G438" s="49"/>
      <c r="H438" s="50"/>
      <c r="I438" s="51"/>
      <c r="J438" s="242"/>
      <c r="K438" s="269"/>
    </row>
    <row r="439" spans="1:11" s="83" customFormat="1" ht="15" customHeight="1" x14ac:dyDescent="0.25">
      <c r="A439" s="270">
        <v>91</v>
      </c>
      <c r="B439" s="143" t="s">
        <v>602</v>
      </c>
      <c r="C439" s="52" t="s">
        <v>607</v>
      </c>
      <c r="D439" s="261" t="s">
        <v>10</v>
      </c>
      <c r="E439" s="214" t="s">
        <v>71</v>
      </c>
      <c r="F439" s="42">
        <v>1</v>
      </c>
      <c r="G439" s="64">
        <v>8.6111111111111124E-2</v>
      </c>
      <c r="H439" s="65">
        <v>300</v>
      </c>
      <c r="I439" s="66" t="s">
        <v>93</v>
      </c>
      <c r="J439" s="257" t="s">
        <v>609</v>
      </c>
      <c r="K439" s="257" t="s">
        <v>49</v>
      </c>
    </row>
    <row r="440" spans="1:11" s="83" customFormat="1" ht="15" customHeight="1" x14ac:dyDescent="0.25">
      <c r="A440" s="271"/>
      <c r="B440" s="144" t="s">
        <v>605</v>
      </c>
      <c r="C440" s="22" t="s">
        <v>608</v>
      </c>
      <c r="D440" s="262"/>
      <c r="E440" s="22" t="s">
        <v>35</v>
      </c>
      <c r="F440" s="41"/>
      <c r="G440" s="44"/>
      <c r="H440" s="45"/>
      <c r="I440" s="46"/>
      <c r="J440" s="258"/>
      <c r="K440" s="258"/>
    </row>
    <row r="441" spans="1:11" s="83" customFormat="1" ht="15" customHeight="1" x14ac:dyDescent="0.25">
      <c r="A441" s="271"/>
      <c r="B441" s="144" t="s">
        <v>602</v>
      </c>
      <c r="C441" s="14" t="s">
        <v>611</v>
      </c>
      <c r="D441" s="262"/>
      <c r="E441" s="214"/>
      <c r="F441" s="41"/>
      <c r="G441" s="44"/>
      <c r="H441" s="45"/>
      <c r="I441" s="46"/>
      <c r="J441" s="258"/>
      <c r="K441" s="258"/>
    </row>
    <row r="442" spans="1:11" s="83" customFormat="1" ht="15" customHeight="1" x14ac:dyDescent="0.25">
      <c r="A442" s="272"/>
      <c r="B442" s="145" t="s">
        <v>606</v>
      </c>
      <c r="C442" s="21" t="s">
        <v>22</v>
      </c>
      <c r="D442" s="266"/>
      <c r="E442" s="215"/>
      <c r="F442" s="48"/>
      <c r="G442" s="49"/>
      <c r="H442" s="50"/>
      <c r="I442" s="51"/>
      <c r="J442" s="259"/>
      <c r="K442" s="259"/>
    </row>
    <row r="443" spans="1:11" s="83" customFormat="1" ht="15" customHeight="1" x14ac:dyDescent="0.25">
      <c r="A443" s="270">
        <v>92</v>
      </c>
      <c r="B443" s="143" t="s">
        <v>604</v>
      </c>
      <c r="C443" s="52" t="s">
        <v>610</v>
      </c>
      <c r="D443" s="261" t="s">
        <v>10</v>
      </c>
      <c r="E443" s="214" t="s">
        <v>71</v>
      </c>
      <c r="F443" s="42">
        <v>1</v>
      </c>
      <c r="G443" s="64">
        <v>0.3576388888888889</v>
      </c>
      <c r="H443" s="65">
        <v>85</v>
      </c>
      <c r="I443" s="66" t="s">
        <v>93</v>
      </c>
      <c r="J443" s="288" t="s">
        <v>49</v>
      </c>
      <c r="K443" s="257" t="s">
        <v>49</v>
      </c>
    </row>
    <row r="444" spans="1:11" s="83" customFormat="1" ht="15" customHeight="1" x14ac:dyDescent="0.25">
      <c r="A444" s="271"/>
      <c r="B444" s="144" t="s">
        <v>51</v>
      </c>
      <c r="C444" s="22" t="s">
        <v>29</v>
      </c>
      <c r="D444" s="262"/>
      <c r="E444" s="22"/>
      <c r="F444" s="41"/>
      <c r="G444" s="44"/>
      <c r="H444" s="45"/>
      <c r="I444" s="46"/>
      <c r="J444" s="289"/>
      <c r="K444" s="258"/>
    </row>
    <row r="445" spans="1:11" s="83" customFormat="1" ht="15" customHeight="1" x14ac:dyDescent="0.25">
      <c r="A445" s="271"/>
      <c r="B445" s="144" t="s">
        <v>604</v>
      </c>
      <c r="C445" s="14" t="s">
        <v>612</v>
      </c>
      <c r="D445" s="262"/>
      <c r="E445" s="214"/>
      <c r="F445" s="41"/>
      <c r="G445" s="44"/>
      <c r="H445" s="45"/>
      <c r="I445" s="46"/>
      <c r="J445" s="289"/>
      <c r="K445" s="258"/>
    </row>
    <row r="446" spans="1:11" s="83" customFormat="1" ht="15" customHeight="1" x14ac:dyDescent="0.25">
      <c r="A446" s="272"/>
      <c r="B446" s="221">
        <v>13058</v>
      </c>
      <c r="C446" s="21" t="s">
        <v>47</v>
      </c>
      <c r="D446" s="266"/>
      <c r="E446" s="214"/>
      <c r="F446" s="41"/>
      <c r="G446" s="49"/>
      <c r="H446" s="50"/>
      <c r="I446" s="51"/>
      <c r="J446" s="290"/>
      <c r="K446" s="259"/>
    </row>
    <row r="447" spans="1:11" s="83" customFormat="1" ht="15" customHeight="1" x14ac:dyDescent="0.25">
      <c r="A447" s="270">
        <v>93</v>
      </c>
      <c r="B447" s="143" t="s">
        <v>613</v>
      </c>
      <c r="C447" s="52" t="s">
        <v>614</v>
      </c>
      <c r="D447" s="261" t="s">
        <v>10</v>
      </c>
      <c r="E447" s="213" t="s">
        <v>17</v>
      </c>
      <c r="F447" s="42">
        <v>1</v>
      </c>
      <c r="G447" s="64">
        <v>2.0833333333333332E-2</v>
      </c>
      <c r="H447" s="65">
        <v>708</v>
      </c>
      <c r="I447" s="66" t="s">
        <v>93</v>
      </c>
      <c r="J447" s="288" t="s">
        <v>49</v>
      </c>
      <c r="K447" s="257" t="s">
        <v>49</v>
      </c>
    </row>
    <row r="448" spans="1:11" s="83" customFormat="1" ht="22.5" customHeight="1" x14ac:dyDescent="0.25">
      <c r="A448" s="271"/>
      <c r="B448" s="144" t="s">
        <v>30</v>
      </c>
      <c r="C448" s="14" t="s">
        <v>615</v>
      </c>
      <c r="D448" s="262"/>
      <c r="E448" s="183"/>
      <c r="F448" s="41"/>
      <c r="G448" s="44"/>
      <c r="H448" s="45"/>
      <c r="I448" s="46"/>
      <c r="J448" s="289"/>
      <c r="K448" s="258"/>
    </row>
    <row r="449" spans="1:11" s="83" customFormat="1" ht="15" customHeight="1" x14ac:dyDescent="0.25">
      <c r="A449" s="271"/>
      <c r="B449" s="144" t="s">
        <v>613</v>
      </c>
      <c r="C449" s="14" t="s">
        <v>616</v>
      </c>
      <c r="D449" s="262"/>
      <c r="E449" s="214"/>
      <c r="F449" s="41"/>
      <c r="G449" s="44"/>
      <c r="H449" s="45"/>
      <c r="I449" s="46"/>
      <c r="J449" s="289"/>
      <c r="K449" s="258"/>
    </row>
    <row r="450" spans="1:11" s="83" customFormat="1" ht="15" customHeight="1" x14ac:dyDescent="0.25">
      <c r="A450" s="272"/>
      <c r="B450" s="221" t="s">
        <v>524</v>
      </c>
      <c r="C450" s="21" t="s">
        <v>47</v>
      </c>
      <c r="D450" s="266"/>
      <c r="E450" s="214"/>
      <c r="F450" s="41"/>
      <c r="G450" s="49"/>
      <c r="H450" s="50"/>
      <c r="I450" s="51"/>
      <c r="J450" s="290"/>
      <c r="K450" s="259"/>
    </row>
    <row r="451" spans="1:11" s="72" customFormat="1" ht="15" customHeight="1" x14ac:dyDescent="0.25">
      <c r="A451" s="270"/>
      <c r="B451" s="143"/>
      <c r="C451" s="78" t="s">
        <v>617</v>
      </c>
      <c r="D451" s="53" t="s">
        <v>204</v>
      </c>
      <c r="E451" s="53" t="s">
        <v>17</v>
      </c>
      <c r="F451" s="177">
        <f>F447</f>
        <v>1</v>
      </c>
      <c r="G451" s="85">
        <f>SUM(G427:G450)</f>
        <v>0.56597222222222221</v>
      </c>
      <c r="H451" s="86">
        <f>SUM(H427:H450)</f>
        <v>1931</v>
      </c>
      <c r="I451" s="66"/>
      <c r="J451" s="104"/>
      <c r="K451" s="104"/>
    </row>
    <row r="452" spans="1:11" s="72" customFormat="1" ht="15" customHeight="1" x14ac:dyDescent="0.25">
      <c r="A452" s="271"/>
      <c r="B452" s="144"/>
      <c r="C452" s="16"/>
      <c r="D452" s="39" t="s">
        <v>475</v>
      </c>
      <c r="E452" s="39" t="s">
        <v>96</v>
      </c>
      <c r="F452" s="16">
        <f>F427+F431+F435</f>
        <v>3</v>
      </c>
      <c r="G452" s="87"/>
      <c r="H452" s="88"/>
      <c r="I452" s="46"/>
      <c r="J452" s="105"/>
      <c r="K452" s="105"/>
    </row>
    <row r="453" spans="1:11" x14ac:dyDescent="0.25">
      <c r="A453" s="272"/>
      <c r="B453" s="145"/>
      <c r="C453" s="80"/>
      <c r="D453" s="79"/>
      <c r="E453" s="79" t="s">
        <v>71</v>
      </c>
      <c r="F453" s="222">
        <f>F439+F443</f>
        <v>2</v>
      </c>
      <c r="G453" s="90"/>
      <c r="H453" s="91"/>
      <c r="I453" s="51"/>
      <c r="J453" s="106"/>
      <c r="K453" s="106"/>
    </row>
    <row r="454" spans="1:11" x14ac:dyDescent="0.25">
      <c r="A454" s="84"/>
      <c r="B454" s="143"/>
      <c r="C454" s="389" t="s">
        <v>97</v>
      </c>
      <c r="D454" s="360" t="s">
        <v>58</v>
      </c>
      <c r="E454" s="361" t="s">
        <v>578</v>
      </c>
      <c r="F454" s="369">
        <f>F421</f>
        <v>1</v>
      </c>
      <c r="G454" s="391">
        <f>G451+G421+G371</f>
        <v>2.0145833333333334</v>
      </c>
      <c r="H454" s="416">
        <f>H451+H421+H371</f>
        <v>15396</v>
      </c>
      <c r="I454" s="430"/>
      <c r="J454" s="104"/>
      <c r="K454" s="418"/>
    </row>
    <row r="455" spans="1:11" ht="11.25" customHeight="1" x14ac:dyDescent="0.25">
      <c r="A455" s="415"/>
      <c r="B455" s="144"/>
      <c r="C455" s="390"/>
      <c r="D455" s="367" t="s">
        <v>75</v>
      </c>
      <c r="E455" s="368" t="s">
        <v>17</v>
      </c>
      <c r="F455" s="369">
        <f>F451+F422+F371</f>
        <v>5</v>
      </c>
      <c r="G455" s="393"/>
      <c r="H455" s="419"/>
      <c r="I455" s="431"/>
      <c r="J455" s="105"/>
      <c r="K455" s="421"/>
    </row>
    <row r="456" spans="1:11" x14ac:dyDescent="0.25">
      <c r="A456" s="415"/>
      <c r="B456" s="144"/>
      <c r="C456" s="390"/>
      <c r="D456" s="395"/>
      <c r="E456" s="368" t="s">
        <v>21</v>
      </c>
      <c r="F456" s="369">
        <f>F423+F372</f>
        <v>2</v>
      </c>
      <c r="G456" s="393"/>
      <c r="H456" s="419"/>
      <c r="I456" s="431"/>
      <c r="J456" s="105"/>
      <c r="K456" s="421"/>
    </row>
    <row r="457" spans="1:11" ht="12.75" customHeight="1" x14ac:dyDescent="0.25">
      <c r="A457" s="415"/>
      <c r="B457" s="144"/>
      <c r="C457" s="390"/>
      <c r="D457" s="395"/>
      <c r="E457" s="368" t="s">
        <v>25</v>
      </c>
      <c r="F457" s="432">
        <f>F373</f>
        <v>1</v>
      </c>
      <c r="G457" s="393"/>
      <c r="H457" s="419"/>
      <c r="I457" s="431"/>
      <c r="J457" s="105"/>
      <c r="K457" s="421"/>
    </row>
    <row r="458" spans="1:11" ht="12.75" customHeight="1" x14ac:dyDescent="0.25">
      <c r="A458" s="415"/>
      <c r="B458" s="144"/>
      <c r="C458" s="390"/>
      <c r="D458" s="433"/>
      <c r="E458" s="368" t="s">
        <v>54</v>
      </c>
      <c r="F458" s="390">
        <f>F424+F374</f>
        <v>4</v>
      </c>
      <c r="G458" s="393"/>
      <c r="H458" s="419"/>
      <c r="I458" s="431"/>
      <c r="J458" s="105"/>
      <c r="K458" s="421"/>
    </row>
    <row r="459" spans="1:11" ht="12.75" customHeight="1" x14ac:dyDescent="0.25">
      <c r="A459" s="415"/>
      <c r="B459" s="144"/>
      <c r="C459" s="390"/>
      <c r="D459" s="433"/>
      <c r="E459" s="368" t="s">
        <v>618</v>
      </c>
      <c r="F459" s="390">
        <f>F452</f>
        <v>3</v>
      </c>
      <c r="G459" s="393"/>
      <c r="H459" s="419"/>
      <c r="I459" s="431"/>
      <c r="J459" s="105"/>
      <c r="K459" s="421"/>
    </row>
    <row r="460" spans="1:11" ht="12.75" customHeight="1" x14ac:dyDescent="0.25">
      <c r="A460" s="415"/>
      <c r="B460" s="144"/>
      <c r="C460" s="390"/>
      <c r="D460" s="433"/>
      <c r="E460" s="368" t="s">
        <v>71</v>
      </c>
      <c r="F460" s="390">
        <f>F453+F425+F375</f>
        <v>8</v>
      </c>
      <c r="G460" s="393"/>
      <c r="H460" s="419"/>
      <c r="I460" s="431"/>
      <c r="J460" s="105"/>
      <c r="K460" s="421"/>
    </row>
    <row r="461" spans="1:11" ht="15.75" customHeight="1" x14ac:dyDescent="0.25">
      <c r="A461" s="434"/>
      <c r="B461" s="435"/>
      <c r="C461" s="436" t="s">
        <v>98</v>
      </c>
      <c r="D461" s="437" t="s">
        <v>99</v>
      </c>
      <c r="E461" s="438" t="s">
        <v>24</v>
      </c>
      <c r="F461" s="439">
        <v>11</v>
      </c>
      <c r="G461" s="440">
        <f>G454+G333+G192+G82</f>
        <v>19.730555555555554</v>
      </c>
      <c r="H461" s="441">
        <f>H454+H333+H192+H82</f>
        <v>98151</v>
      </c>
      <c r="I461" s="442"/>
      <c r="J461" s="443"/>
      <c r="K461" s="443"/>
    </row>
    <row r="462" spans="1:11" x14ac:dyDescent="0.25">
      <c r="A462" s="444"/>
      <c r="B462" s="445"/>
      <c r="C462" s="446"/>
      <c r="D462" s="447" t="s">
        <v>100</v>
      </c>
      <c r="E462" s="115" t="s">
        <v>37</v>
      </c>
      <c r="F462" s="448">
        <v>14</v>
      </c>
      <c r="G462" s="449"/>
      <c r="H462" s="450"/>
      <c r="I462" s="451"/>
      <c r="J462" s="452"/>
      <c r="K462" s="452"/>
    </row>
    <row r="463" spans="1:11" ht="15.75" customHeight="1" x14ac:dyDescent="0.25">
      <c r="A463" s="444"/>
      <c r="B463" s="445"/>
      <c r="C463" s="446"/>
      <c r="D463" s="447"/>
      <c r="E463" s="115" t="s">
        <v>25</v>
      </c>
      <c r="F463" s="448">
        <v>8</v>
      </c>
      <c r="G463" s="449"/>
      <c r="H463" s="450"/>
      <c r="I463" s="451"/>
      <c r="J463" s="452"/>
      <c r="K463" s="452"/>
    </row>
    <row r="464" spans="1:11" ht="13.5" customHeight="1" x14ac:dyDescent="0.25">
      <c r="A464" s="444"/>
      <c r="B464" s="445"/>
      <c r="C464" s="446"/>
      <c r="D464" s="197"/>
      <c r="E464" s="115" t="s">
        <v>38</v>
      </c>
      <c r="F464" s="448">
        <v>34</v>
      </c>
      <c r="G464" s="449"/>
      <c r="H464" s="450"/>
      <c r="I464" s="451"/>
      <c r="J464" s="452"/>
      <c r="K464" s="452"/>
    </row>
    <row r="465" spans="1:11" x14ac:dyDescent="0.25">
      <c r="A465" s="444"/>
      <c r="B465" s="445"/>
      <c r="C465" s="446"/>
      <c r="D465" s="197"/>
      <c r="E465" s="115" t="s">
        <v>55</v>
      </c>
      <c r="F465" s="448">
        <v>2</v>
      </c>
      <c r="G465" s="449"/>
      <c r="H465" s="450"/>
      <c r="I465" s="451"/>
      <c r="J465" s="452"/>
      <c r="K465" s="452"/>
    </row>
    <row r="466" spans="1:11" x14ac:dyDescent="0.25">
      <c r="A466" s="444"/>
      <c r="B466" s="445"/>
      <c r="C466" s="446"/>
      <c r="D466" s="197"/>
      <c r="E466" s="115" t="s">
        <v>45</v>
      </c>
      <c r="F466" s="448">
        <v>4</v>
      </c>
      <c r="G466" s="449"/>
      <c r="H466" s="450"/>
      <c r="I466" s="451"/>
      <c r="J466" s="452"/>
      <c r="K466" s="452"/>
    </row>
    <row r="467" spans="1:11" x14ac:dyDescent="0.25">
      <c r="A467" s="444"/>
      <c r="B467" s="445"/>
      <c r="C467" s="446"/>
      <c r="D467" s="197"/>
      <c r="E467" s="115" t="s">
        <v>71</v>
      </c>
      <c r="F467" s="448">
        <v>4</v>
      </c>
      <c r="G467" s="449"/>
      <c r="H467" s="450"/>
      <c r="I467" s="451"/>
      <c r="J467" s="452"/>
      <c r="K467" s="452"/>
    </row>
    <row r="468" spans="1:11" x14ac:dyDescent="0.25">
      <c r="A468" s="453"/>
      <c r="B468" s="454"/>
      <c r="C468" s="455"/>
      <c r="D468" s="198"/>
      <c r="E468" s="456"/>
      <c r="F468" s="456"/>
      <c r="G468" s="457"/>
      <c r="H468" s="458"/>
      <c r="I468" s="459"/>
      <c r="J468" s="460"/>
      <c r="K468" s="460"/>
    </row>
    <row r="469" spans="1:11" x14ac:dyDescent="0.25">
      <c r="A469" s="114"/>
      <c r="B469" s="148"/>
      <c r="C469" s="14"/>
      <c r="D469" s="40"/>
      <c r="E469" s="40"/>
      <c r="F469" s="76"/>
      <c r="G469" s="92"/>
      <c r="H469" s="45"/>
      <c r="I469" s="93"/>
      <c r="J469" s="192"/>
      <c r="K469" s="206"/>
    </row>
    <row r="470" spans="1:11" x14ac:dyDescent="0.25">
      <c r="A470" s="75"/>
      <c r="B470" s="461"/>
      <c r="C470" s="462" t="s">
        <v>78</v>
      </c>
      <c r="D470" s="462"/>
      <c r="E470" s="462"/>
      <c r="F470" s="40"/>
      <c r="G470" s="92"/>
      <c r="H470" s="45"/>
      <c r="I470" s="93"/>
      <c r="J470" s="206" t="s">
        <v>101</v>
      </c>
      <c r="K470" s="206"/>
    </row>
    <row r="471" spans="1:11" x14ac:dyDescent="0.25">
      <c r="A471" s="75"/>
      <c r="B471" s="148"/>
      <c r="C471" s="14"/>
      <c r="D471" s="40"/>
      <c r="E471" s="40"/>
      <c r="F471" s="40"/>
      <c r="G471" s="92"/>
      <c r="H471" s="45"/>
      <c r="I471" s="93"/>
      <c r="J471" s="206"/>
      <c r="K471" s="206"/>
    </row>
    <row r="472" spans="1:11" x14ac:dyDescent="0.25">
      <c r="A472" s="75"/>
      <c r="B472" s="148"/>
      <c r="C472" s="14" t="s">
        <v>79</v>
      </c>
      <c r="D472" s="40"/>
      <c r="E472" s="40"/>
      <c r="F472" s="40"/>
      <c r="G472" s="92"/>
      <c r="H472" s="45"/>
      <c r="I472" s="93"/>
      <c r="J472" s="206"/>
      <c r="K472" s="206"/>
    </row>
    <row r="473" spans="1:11" x14ac:dyDescent="0.25">
      <c r="A473" s="114"/>
      <c r="B473" s="148"/>
      <c r="C473" s="14"/>
      <c r="D473" s="40"/>
      <c r="E473" s="40"/>
      <c r="F473" s="76"/>
      <c r="G473" s="92"/>
      <c r="H473" s="45"/>
      <c r="I473" s="93"/>
      <c r="J473" s="192"/>
      <c r="K473" s="206"/>
    </row>
    <row r="474" spans="1:11" x14ac:dyDescent="0.25">
      <c r="A474" s="220"/>
      <c r="B474" s="148"/>
      <c r="C474" s="14"/>
      <c r="D474" s="40"/>
      <c r="E474" s="40"/>
      <c r="F474" s="76"/>
      <c r="G474" s="92"/>
      <c r="H474" s="45"/>
      <c r="I474" s="93"/>
      <c r="J474" s="192"/>
      <c r="K474" s="206"/>
    </row>
    <row r="475" spans="1:11" x14ac:dyDescent="0.25">
      <c r="A475" s="220"/>
      <c r="B475" s="148"/>
      <c r="C475" s="14"/>
      <c r="D475" s="40"/>
      <c r="E475" s="40"/>
      <c r="F475" s="76"/>
      <c r="G475" s="92"/>
      <c r="H475" s="45"/>
      <c r="I475" s="93"/>
      <c r="J475" s="192"/>
      <c r="K475" s="206"/>
    </row>
    <row r="476" spans="1:11" x14ac:dyDescent="0.25">
      <c r="A476" s="220"/>
      <c r="B476" s="148"/>
      <c r="C476" s="14"/>
      <c r="D476" s="40"/>
      <c r="E476" s="40"/>
      <c r="F476" s="76"/>
      <c r="G476" s="92"/>
      <c r="H476" s="45"/>
      <c r="I476" s="93"/>
      <c r="J476" s="192"/>
      <c r="K476" s="206"/>
    </row>
  </sheetData>
  <mergeCells count="366">
    <mergeCell ref="D405:D408"/>
    <mergeCell ref="J405:J408"/>
    <mergeCell ref="K405:K408"/>
    <mergeCell ref="A413:A416"/>
    <mergeCell ref="D413:D416"/>
    <mergeCell ref="J413:J416"/>
    <mergeCell ref="K413:K416"/>
    <mergeCell ref="A417:A420"/>
    <mergeCell ref="D417:D420"/>
    <mergeCell ref="J417:J420"/>
    <mergeCell ref="K417:K420"/>
    <mergeCell ref="A343:A346"/>
    <mergeCell ref="J343:J346"/>
    <mergeCell ref="K343:K346"/>
    <mergeCell ref="A347:A350"/>
    <mergeCell ref="J347:J350"/>
    <mergeCell ref="K347:K350"/>
    <mergeCell ref="A363:A366"/>
    <mergeCell ref="J363:J366"/>
    <mergeCell ref="K363:K366"/>
    <mergeCell ref="D363:D366"/>
    <mergeCell ref="A355:A358"/>
    <mergeCell ref="D355:D358"/>
    <mergeCell ref="J355:J358"/>
    <mergeCell ref="K355:K358"/>
    <mergeCell ref="A359:A362"/>
    <mergeCell ref="D359:D362"/>
    <mergeCell ref="J359:J362"/>
    <mergeCell ref="K359:K362"/>
    <mergeCell ref="A313:A316"/>
    <mergeCell ref="D313:D316"/>
    <mergeCell ref="J313:J316"/>
    <mergeCell ref="K313:K316"/>
    <mergeCell ref="A309:A312"/>
    <mergeCell ref="D309:D312"/>
    <mergeCell ref="J309:J312"/>
    <mergeCell ref="K309:K312"/>
    <mergeCell ref="A180:A183"/>
    <mergeCell ref="J180:J183"/>
    <mergeCell ref="K180:K183"/>
    <mergeCell ref="A184:A187"/>
    <mergeCell ref="J184:J187"/>
    <mergeCell ref="K184:K187"/>
    <mergeCell ref="D273:D276"/>
    <mergeCell ref="J273:J276"/>
    <mergeCell ref="K273:K276"/>
    <mergeCell ref="A277:A280"/>
    <mergeCell ref="D277:D280"/>
    <mergeCell ref="J277:J280"/>
    <mergeCell ref="K277:K280"/>
    <mergeCell ref="A245:A248"/>
    <mergeCell ref="D245:D248"/>
    <mergeCell ref="J245:J248"/>
    <mergeCell ref="J71:J74"/>
    <mergeCell ref="A109:A112"/>
    <mergeCell ref="J109:J112"/>
    <mergeCell ref="D96:D99"/>
    <mergeCell ref="J96:J99"/>
    <mergeCell ref="A88:A91"/>
    <mergeCell ref="D88:D91"/>
    <mergeCell ref="J88:J91"/>
    <mergeCell ref="A92:A95"/>
    <mergeCell ref="D92:D95"/>
    <mergeCell ref="J92:J95"/>
    <mergeCell ref="A447:A450"/>
    <mergeCell ref="D447:D450"/>
    <mergeCell ref="J447:J450"/>
    <mergeCell ref="K447:K450"/>
    <mergeCell ref="A38:A41"/>
    <mergeCell ref="J38:J41"/>
    <mergeCell ref="K38:K41"/>
    <mergeCell ref="A26:A29"/>
    <mergeCell ref="J26:J29"/>
    <mergeCell ref="K26:K29"/>
    <mergeCell ref="A30:A33"/>
    <mergeCell ref="J30:J33"/>
    <mergeCell ref="K30:K33"/>
    <mergeCell ref="A34:A37"/>
    <mergeCell ref="J34:J37"/>
    <mergeCell ref="K34:K37"/>
    <mergeCell ref="A67:A70"/>
    <mergeCell ref="A63:A66"/>
    <mergeCell ref="A47:A50"/>
    <mergeCell ref="A51:A54"/>
    <mergeCell ref="A55:A58"/>
    <mergeCell ref="A100:A103"/>
    <mergeCell ref="D109:D112"/>
    <mergeCell ref="A71:A74"/>
    <mergeCell ref="A451:A453"/>
    <mergeCell ref="A461:A468"/>
    <mergeCell ref="B461:B468"/>
    <mergeCell ref="C461:C468"/>
    <mergeCell ref="G461:G468"/>
    <mergeCell ref="H461:H468"/>
    <mergeCell ref="I461:I468"/>
    <mergeCell ref="J461:J468"/>
    <mergeCell ref="K461:K468"/>
    <mergeCell ref="C2:J2"/>
    <mergeCell ref="C42:C45"/>
    <mergeCell ref="C79:C81"/>
    <mergeCell ref="K67:K70"/>
    <mergeCell ref="J6:J9"/>
    <mergeCell ref="K6:K9"/>
    <mergeCell ref="C82:C86"/>
    <mergeCell ref="G82:G86"/>
    <mergeCell ref="H82:H86"/>
    <mergeCell ref="C59:C61"/>
    <mergeCell ref="J51:J54"/>
    <mergeCell ref="K51:K54"/>
    <mergeCell ref="J55:J58"/>
    <mergeCell ref="K55:K58"/>
    <mergeCell ref="D67:D70"/>
    <mergeCell ref="J67:J70"/>
    <mergeCell ref="K47:K50"/>
    <mergeCell ref="D63:D66"/>
    <mergeCell ref="J63:J66"/>
    <mergeCell ref="K63:K66"/>
    <mergeCell ref="J47:J50"/>
    <mergeCell ref="J75:J78"/>
    <mergeCell ref="K75:K78"/>
    <mergeCell ref="K71:K74"/>
    <mergeCell ref="A10:A13"/>
    <mergeCell ref="J10:J13"/>
    <mergeCell ref="K10:K13"/>
    <mergeCell ref="A6:A9"/>
    <mergeCell ref="K18:K21"/>
    <mergeCell ref="A22:A25"/>
    <mergeCell ref="J22:J25"/>
    <mergeCell ref="K22:K25"/>
    <mergeCell ref="A18:A21"/>
    <mergeCell ref="J18:J21"/>
    <mergeCell ref="A14:A17"/>
    <mergeCell ref="J14:J17"/>
    <mergeCell ref="K14:K17"/>
    <mergeCell ref="D117:D120"/>
    <mergeCell ref="J121:J124"/>
    <mergeCell ref="K121:K124"/>
    <mergeCell ref="J117:J120"/>
    <mergeCell ref="A113:A116"/>
    <mergeCell ref="J129:J132"/>
    <mergeCell ref="K129:K132"/>
    <mergeCell ref="A96:A99"/>
    <mergeCell ref="A75:A78"/>
    <mergeCell ref="K109:K112"/>
    <mergeCell ref="K96:K99"/>
    <mergeCell ref="K88:K91"/>
    <mergeCell ref="K92:K95"/>
    <mergeCell ref="A125:A128"/>
    <mergeCell ref="D125:D128"/>
    <mergeCell ref="J125:J128"/>
    <mergeCell ref="K125:K128"/>
    <mergeCell ref="D113:D116"/>
    <mergeCell ref="J113:J116"/>
    <mergeCell ref="K113:K116"/>
    <mergeCell ref="A121:A124"/>
    <mergeCell ref="D129:D132"/>
    <mergeCell ref="K136:K139"/>
    <mergeCell ref="A140:A143"/>
    <mergeCell ref="J140:J143"/>
    <mergeCell ref="K140:K143"/>
    <mergeCell ref="A144:A147"/>
    <mergeCell ref="J144:J147"/>
    <mergeCell ref="K144:K147"/>
    <mergeCell ref="D209:D212"/>
    <mergeCell ref="J209:J212"/>
    <mergeCell ref="K209:K212"/>
    <mergeCell ref="C188:C191"/>
    <mergeCell ref="J197:J200"/>
    <mergeCell ref="K197:K200"/>
    <mergeCell ref="A197:A200"/>
    <mergeCell ref="D201:D204"/>
    <mergeCell ref="J201:J204"/>
    <mergeCell ref="K201:K204"/>
    <mergeCell ref="A201:A204"/>
    <mergeCell ref="A205:A208"/>
    <mergeCell ref="D205:D208"/>
    <mergeCell ref="J205:J208"/>
    <mergeCell ref="A160:A163"/>
    <mergeCell ref="J160:J163"/>
    <mergeCell ref="K160:K163"/>
    <mergeCell ref="D213:D216"/>
    <mergeCell ref="A209:A212"/>
    <mergeCell ref="D197:D200"/>
    <mergeCell ref="D217:D220"/>
    <mergeCell ref="J217:J220"/>
    <mergeCell ref="K217:K220"/>
    <mergeCell ref="K205:K208"/>
    <mergeCell ref="A217:A220"/>
    <mergeCell ref="A213:A216"/>
    <mergeCell ref="J213:J216"/>
    <mergeCell ref="K213:K216"/>
    <mergeCell ref="A323:A326"/>
    <mergeCell ref="D323:D326"/>
    <mergeCell ref="J323:J326"/>
    <mergeCell ref="K323:K326"/>
    <mergeCell ref="A327:A330"/>
    <mergeCell ref="D327:D330"/>
    <mergeCell ref="J327:J330"/>
    <mergeCell ref="K327:K330"/>
    <mergeCell ref="D377:D380"/>
    <mergeCell ref="K389:K392"/>
    <mergeCell ref="A385:A388"/>
    <mergeCell ref="A339:A342"/>
    <mergeCell ref="D339:D342"/>
    <mergeCell ref="J339:J342"/>
    <mergeCell ref="K339:K342"/>
    <mergeCell ref="A351:A354"/>
    <mergeCell ref="D351:D354"/>
    <mergeCell ref="J351:J354"/>
    <mergeCell ref="K351:K354"/>
    <mergeCell ref="K385:K388"/>
    <mergeCell ref="A381:A384"/>
    <mergeCell ref="D381:D384"/>
    <mergeCell ref="J381:J384"/>
    <mergeCell ref="K381:K384"/>
    <mergeCell ref="A377:A380"/>
    <mergeCell ref="J377:J380"/>
    <mergeCell ref="K377:K380"/>
    <mergeCell ref="J385:J388"/>
    <mergeCell ref="A367:A370"/>
    <mergeCell ref="D367:D370"/>
    <mergeCell ref="J367:J370"/>
    <mergeCell ref="K367:K370"/>
    <mergeCell ref="K443:K446"/>
    <mergeCell ref="A421:A425"/>
    <mergeCell ref="D427:D430"/>
    <mergeCell ref="J427:J430"/>
    <mergeCell ref="K427:K430"/>
    <mergeCell ref="A431:A434"/>
    <mergeCell ref="D431:D434"/>
    <mergeCell ref="J431:J434"/>
    <mergeCell ref="K431:K434"/>
    <mergeCell ref="A435:A438"/>
    <mergeCell ref="D435:D438"/>
    <mergeCell ref="J435:J438"/>
    <mergeCell ref="K435:K438"/>
    <mergeCell ref="A427:A430"/>
    <mergeCell ref="I429:I430"/>
    <mergeCell ref="K439:K442"/>
    <mergeCell ref="A443:A446"/>
    <mergeCell ref="D443:D446"/>
    <mergeCell ref="J443:J446"/>
    <mergeCell ref="D385:D388"/>
    <mergeCell ref="A389:A392"/>
    <mergeCell ref="D389:D392"/>
    <mergeCell ref="J389:J392"/>
    <mergeCell ref="A393:A396"/>
    <mergeCell ref="D393:D396"/>
    <mergeCell ref="J393:J396"/>
    <mergeCell ref="K393:K396"/>
    <mergeCell ref="A439:A442"/>
    <mergeCell ref="D439:D442"/>
    <mergeCell ref="J439:J442"/>
    <mergeCell ref="A409:A412"/>
    <mergeCell ref="D409:D412"/>
    <mergeCell ref="J409:J412"/>
    <mergeCell ref="K409:K412"/>
    <mergeCell ref="A397:A400"/>
    <mergeCell ref="D397:D400"/>
    <mergeCell ref="J397:J400"/>
    <mergeCell ref="K397:K400"/>
    <mergeCell ref="A401:A404"/>
    <mergeCell ref="D401:D404"/>
    <mergeCell ref="J401:J404"/>
    <mergeCell ref="K401:K404"/>
    <mergeCell ref="A405:A408"/>
    <mergeCell ref="A168:A171"/>
    <mergeCell ref="A172:A175"/>
    <mergeCell ref="A176:A179"/>
    <mergeCell ref="D100:D103"/>
    <mergeCell ref="J100:J103"/>
    <mergeCell ref="K100:K103"/>
    <mergeCell ref="K117:K120"/>
    <mergeCell ref="D121:D124"/>
    <mergeCell ref="A117:A120"/>
    <mergeCell ref="A148:A151"/>
    <mergeCell ref="J148:J151"/>
    <mergeCell ref="K148:K151"/>
    <mergeCell ref="A152:A155"/>
    <mergeCell ref="J152:J155"/>
    <mergeCell ref="K152:K155"/>
    <mergeCell ref="A156:A159"/>
    <mergeCell ref="J156:J159"/>
    <mergeCell ref="K156:K159"/>
    <mergeCell ref="A136:A139"/>
    <mergeCell ref="J136:J139"/>
    <mergeCell ref="A129:A132"/>
    <mergeCell ref="J168:J171"/>
    <mergeCell ref="K168:K171"/>
    <mergeCell ref="J176:J179"/>
    <mergeCell ref="K176:K179"/>
    <mergeCell ref="A164:A167"/>
    <mergeCell ref="J164:J167"/>
    <mergeCell ref="K164:K167"/>
    <mergeCell ref="J172:J175"/>
    <mergeCell ref="K172:K175"/>
    <mergeCell ref="A237:A240"/>
    <mergeCell ref="A241:A244"/>
    <mergeCell ref="D241:D244"/>
    <mergeCell ref="J241:J244"/>
    <mergeCell ref="K241:K244"/>
    <mergeCell ref="A221:A224"/>
    <mergeCell ref="D221:D224"/>
    <mergeCell ref="J221:J224"/>
    <mergeCell ref="K221:K224"/>
    <mergeCell ref="A233:A236"/>
    <mergeCell ref="D233:D236"/>
    <mergeCell ref="J233:J236"/>
    <mergeCell ref="K233:K236"/>
    <mergeCell ref="A229:A232"/>
    <mergeCell ref="D229:D232"/>
    <mergeCell ref="J229:J232"/>
    <mergeCell ref="K229:K232"/>
    <mergeCell ref="D225:D228"/>
    <mergeCell ref="A225:A228"/>
    <mergeCell ref="J225:J228"/>
    <mergeCell ref="D237:D240"/>
    <mergeCell ref="J237:J240"/>
    <mergeCell ref="K237:K240"/>
    <mergeCell ref="K225:K228"/>
    <mergeCell ref="A281:A284"/>
    <mergeCell ref="D281:D284"/>
    <mergeCell ref="J281:J284"/>
    <mergeCell ref="K281:K284"/>
    <mergeCell ref="K245:K248"/>
    <mergeCell ref="A249:A252"/>
    <mergeCell ref="D249:D252"/>
    <mergeCell ref="J249:J252"/>
    <mergeCell ref="K249:K252"/>
    <mergeCell ref="A253:A256"/>
    <mergeCell ref="D253:D256"/>
    <mergeCell ref="J253:J256"/>
    <mergeCell ref="K253:K256"/>
    <mergeCell ref="A285:A288"/>
    <mergeCell ref="D285:D288"/>
    <mergeCell ref="J285:J288"/>
    <mergeCell ref="K285:K288"/>
    <mergeCell ref="A269:A272"/>
    <mergeCell ref="D269:D272"/>
    <mergeCell ref="J269:J272"/>
    <mergeCell ref="K269:K272"/>
    <mergeCell ref="A273:A276"/>
    <mergeCell ref="D301:D304"/>
    <mergeCell ref="J301:J304"/>
    <mergeCell ref="K301:K304"/>
    <mergeCell ref="A301:A304"/>
    <mergeCell ref="D305:D308"/>
    <mergeCell ref="J305:J308"/>
    <mergeCell ref="K305:K308"/>
    <mergeCell ref="A305:A308"/>
    <mergeCell ref="A257:A260"/>
    <mergeCell ref="D257:D260"/>
    <mergeCell ref="J257:J260"/>
    <mergeCell ref="K257:K260"/>
    <mergeCell ref="A289:A292"/>
    <mergeCell ref="D289:D292"/>
    <mergeCell ref="J289:J292"/>
    <mergeCell ref="K289:K292"/>
    <mergeCell ref="A293:A296"/>
    <mergeCell ref="D293:D296"/>
    <mergeCell ref="J293:J296"/>
    <mergeCell ref="K293:K296"/>
    <mergeCell ref="A297:A300"/>
    <mergeCell ref="D297:D300"/>
    <mergeCell ref="J297:J300"/>
    <mergeCell ref="K297:K300"/>
  </mergeCells>
  <pageMargins left="0.19685039370078741" right="0.19685039370078741" top="0.78740157480314965" bottom="0.19685039370078741" header="0" footer="0"/>
  <pageSetup paperSize="9" scale="88" orientation="landscape" r:id="rId1"/>
  <ignoredErrors>
    <ignoredError sqref="B89 B91 B93 B95 B97 B161 B163 B169 B173 B175 B272 B276 B382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2016г.</vt:lpstr>
      <vt:lpstr>'Общий 2016г.'!Область_печати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2016-12-30T08:27:42Z</dcterms:modified>
</cp:coreProperties>
</file>