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 квартал 2017г" sheetId="1" r:id="rId1"/>
  </sheets>
  <definedNames>
    <definedName name="_xlnm.Print_Area" localSheetId="0">'1 квартал 2017г'!$A$1:$K$84</definedName>
  </definedNames>
  <calcPr calcId="152511" calcOnSave="0"/>
</workbook>
</file>

<file path=xl/calcChain.xml><?xml version="1.0" encoding="utf-8"?>
<calcChain xmlns="http://schemas.openxmlformats.org/spreadsheetml/2006/main">
  <c r="F74" i="1" l="1"/>
  <c r="F73" i="1"/>
  <c r="F77" i="1" s="1"/>
  <c r="F72" i="1"/>
  <c r="H57" i="1"/>
  <c r="G57" i="1"/>
  <c r="F58" i="1"/>
  <c r="F57" i="1"/>
  <c r="H72" i="1" l="1"/>
  <c r="G72" i="1"/>
  <c r="H30" i="1" l="1"/>
  <c r="G30" i="1"/>
  <c r="F31" i="1"/>
  <c r="F78" i="1" s="1"/>
  <c r="F30" i="1"/>
  <c r="F76" i="1" s="1"/>
  <c r="H76" i="1" l="1"/>
  <c r="G76" i="1"/>
</calcChain>
</file>

<file path=xl/sharedStrings.xml><?xml version="1.0" encoding="utf-8"?>
<sst xmlns="http://schemas.openxmlformats.org/spreadsheetml/2006/main" count="231" uniqueCount="143">
  <si>
    <t>ЖУРНАЛ</t>
  </si>
  <si>
    <t>№ п/п</t>
  </si>
  <si>
    <t>Дата и время      инцидента</t>
  </si>
  <si>
    <t>Место инцидента, название объекта, регистрационный номер, и дата его регистрации</t>
  </si>
  <si>
    <t>Вид инцидента</t>
  </si>
  <si>
    <t xml:space="preserve">Причины инцидента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</si>
  <si>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Экономический ущерб*,тыс.руб.</t>
  </si>
  <si>
    <t>Мероприятия, предложенные комиссией по расследованию причин инцидента</t>
  </si>
  <si>
    <t>Отметка о выполнении мероприятий</t>
  </si>
  <si>
    <t>ЯНВАРЬ</t>
  </si>
  <si>
    <t>ФО</t>
  </si>
  <si>
    <t xml:space="preserve">1.10.Другие причины </t>
  </si>
  <si>
    <t>-</t>
  </si>
  <si>
    <t>Выполнено.</t>
  </si>
  <si>
    <t>ТО</t>
  </si>
  <si>
    <t>ФЕВРАЛЬ</t>
  </si>
  <si>
    <t>1.05.Изменение свойств материала в процессе эксплуатации</t>
  </si>
  <si>
    <t xml:space="preserve">В плане работ. </t>
  </si>
  <si>
    <t>Постоянно.</t>
  </si>
  <si>
    <t>(не обнаружено)</t>
  </si>
  <si>
    <t>1.08.Естественный износ</t>
  </si>
  <si>
    <t>ДД Афонин К.Г.</t>
  </si>
  <si>
    <t>ДД Дорошко В.В.</t>
  </si>
  <si>
    <t>1.05.Изменение свойств материала в процессе эксплуатации- 2</t>
  </si>
  <si>
    <t>Недоотпуск электроэнергии, кВтч</t>
  </si>
  <si>
    <t>Продолжительность простоя,            часов</t>
  </si>
  <si>
    <t>не обнаружено.</t>
  </si>
  <si>
    <t>МАРТ</t>
  </si>
  <si>
    <t>ТО- 1</t>
  </si>
  <si>
    <t xml:space="preserve">1.08.Естественный износ </t>
  </si>
  <si>
    <t xml:space="preserve"> 1.10.Другие причины</t>
  </si>
  <si>
    <t>ДД Зайцев В.А.</t>
  </si>
  <si>
    <t>ДД Лызь В.С.</t>
  </si>
  <si>
    <t xml:space="preserve"> -</t>
  </si>
  <si>
    <t>ДД Дорошко А.В.</t>
  </si>
  <si>
    <t>15-40</t>
  </si>
  <si>
    <t>ТО- 3</t>
  </si>
  <si>
    <t>(сети потребителя)</t>
  </si>
  <si>
    <t>Начальник ОКСиЭЭ</t>
  </si>
  <si>
    <t>исп.Заводовская Т.П.</t>
  </si>
  <si>
    <t>ФО- 3</t>
  </si>
  <si>
    <t>Поспелов Г.И.</t>
  </si>
  <si>
    <t>ТО- 4</t>
  </si>
  <si>
    <t>Сети внешнего поставщика.</t>
  </si>
  <si>
    <t>КЛ-10 кв ТП-22.3-ТП-121.1</t>
  </si>
  <si>
    <t xml:space="preserve"> Сети внешнего поставщика.</t>
  </si>
  <si>
    <t>Акт не составлялся</t>
  </si>
  <si>
    <t>За февраль 2016г.</t>
  </si>
  <si>
    <t>23-50</t>
  </si>
  <si>
    <t>КЛ-6 кв ТП-205.1-ТП-206.3</t>
  </si>
  <si>
    <t>РП-8 яч.7 ТО</t>
  </si>
  <si>
    <t>Акт № 11 от 16.03.2016г.</t>
  </si>
  <si>
    <t xml:space="preserve">Акт № 12 от 23.03.2016г. </t>
  </si>
  <si>
    <t>КЛ-10 кв ТП-76.2-ТП-248.2</t>
  </si>
  <si>
    <t>ТО- 0</t>
  </si>
  <si>
    <t>13-10</t>
  </si>
  <si>
    <t>РП-7.19, ТО</t>
  </si>
  <si>
    <t>РП-7 яч.10, МТЗ, ЗЗ</t>
  </si>
  <si>
    <t>21-25</t>
  </si>
  <si>
    <t>ФО- 2</t>
  </si>
  <si>
    <t xml:space="preserve">14.01.2017г. </t>
  </si>
  <si>
    <t>11-22</t>
  </si>
  <si>
    <t>11-44</t>
  </si>
  <si>
    <t xml:space="preserve">24.01.2017г. </t>
  </si>
  <si>
    <t>22-35</t>
  </si>
  <si>
    <t>РП-7.20 ТО</t>
  </si>
  <si>
    <t xml:space="preserve">26.01.2017г. </t>
  </si>
  <si>
    <t>04-20</t>
  </si>
  <si>
    <t>ТП-103.2 МТЗ, ЗЗ, ТО</t>
  </si>
  <si>
    <t>КЛ-10 кв ТП-149.1-ТП-235.2</t>
  </si>
  <si>
    <t>00-47</t>
  </si>
  <si>
    <t>03-35</t>
  </si>
  <si>
    <t>3-45</t>
  </si>
  <si>
    <t>РП-5.2, ТО</t>
  </si>
  <si>
    <t>РВО</t>
  </si>
  <si>
    <t xml:space="preserve">29.01.2017г. </t>
  </si>
  <si>
    <t>11-40</t>
  </si>
  <si>
    <t>ПС-110 кВ Тяговая,</t>
  </si>
  <si>
    <t>ТН-2 110 кВ</t>
  </si>
  <si>
    <t>ФО- 5</t>
  </si>
  <si>
    <t>За январь 2017г.</t>
  </si>
  <si>
    <t>01.02.2017г.</t>
  </si>
  <si>
    <t>19-22</t>
  </si>
  <si>
    <t>РП-4А.4, ЗЗ</t>
  </si>
  <si>
    <t>сети потребителя</t>
  </si>
  <si>
    <t>19-38</t>
  </si>
  <si>
    <t>20-09</t>
  </si>
  <si>
    <t>ПС -25 Азот яч.8, МТЗ</t>
  </si>
  <si>
    <t>КЛ-6 кВ от ПС-25 Азот.8 до РП-8.10, нитка В</t>
  </si>
  <si>
    <t>03.02.2017г.</t>
  </si>
  <si>
    <t>11-33</t>
  </si>
  <si>
    <t>11-37</t>
  </si>
  <si>
    <t>ПС Тяговая 1 секция РУ-6 кВ</t>
  </si>
  <si>
    <t>Отключение Л-24 110 кВ</t>
  </si>
  <si>
    <t>02.02.2017г.</t>
  </si>
  <si>
    <t>20-28</t>
  </si>
  <si>
    <t>РП-4А.3, МТЗ</t>
  </si>
  <si>
    <t>24.02.2017г.</t>
  </si>
  <si>
    <t>14-33</t>
  </si>
  <si>
    <t>Ф-68Т, ТО</t>
  </si>
  <si>
    <t>КЛ-6 кВ Ф-68Т до РП-2.13</t>
  </si>
  <si>
    <t>26.02.2017г.</t>
  </si>
  <si>
    <t>27.02.2017г.</t>
  </si>
  <si>
    <t>02-25</t>
  </si>
  <si>
    <t>РП-2.13, ТО; РП-2.9 ТО</t>
  </si>
  <si>
    <t>КЛ-6 кВ ТП-156.5 до оп.ВЛ-6 кВ №17 "Гидросантехмонтаж"</t>
  </si>
  <si>
    <t>04.03.2017г.</t>
  </si>
  <si>
    <t>11-00</t>
  </si>
  <si>
    <t>13-13</t>
  </si>
  <si>
    <t>РП-8 яч.13, ЗЗ</t>
  </si>
  <si>
    <t>КЛ-6 кВ ТП-5.3 - ТП-9.4</t>
  </si>
  <si>
    <t xml:space="preserve"> Ремонт кабеля с проведением высоковольтных испытаний. Повышение требований к состоянию и аттестации оборудования при подготовке к ППР. Включить в план капитального ремонта.  
</t>
  </si>
  <si>
    <t xml:space="preserve"> применение метода паяной системы заземления при монтаже муфт СТп-10 на кабельных трассах, проходящих в районах с агрессивной средой. </t>
  </si>
  <si>
    <t xml:space="preserve"> Проведение мероприятий по монтажу и вводу ДГК для компенсации емкостных токов на 1 секции ПС Ново-Невинномысская.</t>
  </si>
  <si>
    <t xml:space="preserve">Акт № 1 от 20.01.2017г., </t>
  </si>
  <si>
    <t xml:space="preserve">Акт № 2 от 03.02.2017г., </t>
  </si>
  <si>
    <t xml:space="preserve">Акт № 3 от 03.02.2017г., </t>
  </si>
  <si>
    <t xml:space="preserve">Акт № 4 от 06.02.2017г., </t>
  </si>
  <si>
    <t xml:space="preserve">Акт № 5 от 06.02.2017г., </t>
  </si>
  <si>
    <t xml:space="preserve">Акт № 6 от 15.02.2017г., </t>
  </si>
  <si>
    <t>КЛ-6 кВ от РП-4А.3 до РП-2.8 Арнест</t>
  </si>
  <si>
    <t xml:space="preserve">Акт № 8 от 10.02.2017г., </t>
  </si>
  <si>
    <t xml:space="preserve">замена муфт СС-100 при ремонте КЛ на муфты СТп из термоусаживаемых материалов. Включить КЛ в план капитального ремонта. </t>
  </si>
  <si>
    <t xml:space="preserve">Акт № 9 от 02.03.2017г., </t>
  </si>
  <si>
    <t xml:space="preserve">Акт № 10 от 02.03.2017г., </t>
  </si>
  <si>
    <t>06.03.2017г.</t>
  </si>
  <si>
    <t>15-45</t>
  </si>
  <si>
    <t>(54 лет)</t>
  </si>
  <si>
    <t xml:space="preserve">ТП-126 яч.3 МТЗ, </t>
  </si>
  <si>
    <t xml:space="preserve">включить в план капитальных ремонтов КЛ для замены на кабели типа ЦАСБу с не стекающим пропиточным изоляционным составом или с изоляцией из сшитого полиэтилена на вертикальных участках и с перепадом по уровню высоты соответствующего класса напряжения. </t>
  </si>
  <si>
    <t>22.03.2017г.</t>
  </si>
  <si>
    <t>07-30</t>
  </si>
  <si>
    <t>08-30</t>
  </si>
  <si>
    <t>За март 2017г.</t>
  </si>
  <si>
    <t>КЛ-10 кВ ТП-174.8 - ТП-187.1</t>
  </si>
  <si>
    <t>Акт № 13 от 27.03.2017г.</t>
  </si>
  <si>
    <t>Итого за 1 квартал 2017г.</t>
  </si>
  <si>
    <t>(46 лет)</t>
  </si>
  <si>
    <t>(35 лет)</t>
  </si>
  <si>
    <t xml:space="preserve">Акт № 7 от 16.02.2017г., </t>
  </si>
  <si>
    <t>(58 лет)</t>
  </si>
  <si>
    <t>ФО-10</t>
  </si>
  <si>
    <t>учета инцидентов, происшедших на  производственных объектах, объектах энергетики и гидротехнических сооружениях АО «НЭСК», поднадзорных Межрегиональному технологическому управлению Федеральной службы по экологическому, технологическому и атомному надзору за 1 квартал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</si>
</sst>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FF"/>
      <name val="Times New Roman"/>
      <family val="1"/>
      <charset val="204"/>
    </font>
    <font>
      <sz val="11"/>
      <name val="Calibri"/>
      <family val="2"/>
      <scheme val="minor"/>
    </font>
    <font>
      <sz val="10"/>
      <color rgb="FFCC00CC"/>
      <name val="Times New Roman"/>
      <family val="1"/>
      <charset val="204"/>
    </font>
    <font>
      <sz val="11"/>
      <color rgb="FFCC00CC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left" textRotation="90" wrapText="1"/>
    </xf>
    <xf numFmtId="49" fontId="1" fillId="0" borderId="1" xfId="0" applyNumberFormat="1" applyFont="1" applyBorder="1" applyAlignment="1">
      <alignment horizontal="left" textRotation="90" wrapText="1"/>
    </xf>
    <xf numFmtId="1" fontId="1" fillId="0" borderId="1" xfId="0" applyNumberFormat="1" applyFont="1" applyBorder="1" applyAlignment="1">
      <alignment horizontal="left" textRotation="90" wrapText="1"/>
    </xf>
    <xf numFmtId="2" fontId="1" fillId="0" borderId="1" xfId="0" applyNumberFormat="1" applyFont="1" applyBorder="1" applyAlignment="1">
      <alignment horizontal="left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4" fontId="1" fillId="0" borderId="8" xfId="0" applyNumberFormat="1" applyFont="1" applyFill="1" applyBorder="1" applyAlignment="1">
      <alignment horizontal="right" vertical="top" wrapText="1"/>
    </xf>
    <xf numFmtId="1" fontId="1" fillId="0" borderId="5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2" fontId="1" fillId="0" borderId="8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/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1" fontId="1" fillId="0" borderId="6" xfId="0" applyNumberFormat="1" applyFont="1" applyFill="1" applyBorder="1" applyAlignment="1">
      <alignment horizontal="right" vertical="top" wrapText="1"/>
    </xf>
    <xf numFmtId="2" fontId="1" fillId="0" borderId="9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64" fontId="5" fillId="0" borderId="13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1" fontId="5" fillId="0" borderId="6" xfId="0" applyNumberFormat="1" applyFont="1" applyFill="1" applyBorder="1" applyAlignment="1">
      <alignment horizontal="right" vertical="top" wrapText="1"/>
    </xf>
    <xf numFmtId="2" fontId="5" fillId="0" borderId="9" xfId="0" applyNumberFormat="1" applyFont="1" applyFill="1" applyBorder="1" applyAlignment="1">
      <alignment horizontal="right" vertical="top" wrapText="1"/>
    </xf>
    <xf numFmtId="2" fontId="1" fillId="0" borderId="7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2" fontId="3" fillId="0" borderId="8" xfId="0" applyNumberFormat="1" applyFont="1" applyFill="1" applyBorder="1" applyAlignment="1">
      <alignment horizontal="right" vertical="top" wrapText="1"/>
    </xf>
    <xf numFmtId="0" fontId="7" fillId="0" borderId="0" xfId="0" applyFont="1" applyFill="1"/>
    <xf numFmtId="0" fontId="3" fillId="0" borderId="11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1" fontId="3" fillId="0" borderId="6" xfId="0" applyNumberFormat="1" applyFont="1" applyFill="1" applyBorder="1" applyAlignment="1">
      <alignment horizontal="right" vertical="top" wrapText="1"/>
    </xf>
    <xf numFmtId="2" fontId="3" fillId="0" borderId="9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/>
    <xf numFmtId="49" fontId="1" fillId="0" borderId="12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" fontId="3" fillId="0" borderId="5" xfId="0" applyNumberFormat="1" applyFont="1" applyFill="1" applyBorder="1" applyAlignment="1">
      <alignment horizontal="right" vertical="top" wrapText="1"/>
    </xf>
    <xf numFmtId="2" fontId="3" fillId="0" borderId="7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distributed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1" fontId="5" fillId="0" borderId="5" xfId="0" applyNumberFormat="1" applyFont="1" applyFill="1" applyBorder="1" applyAlignment="1">
      <alignment horizontal="right" vertical="top" wrapText="1"/>
    </xf>
    <xf numFmtId="2" fontId="5" fillId="0" borderId="7" xfId="0" applyNumberFormat="1" applyFont="1" applyFill="1" applyBorder="1" applyAlignment="1">
      <alignment horizontal="right" vertical="top" wrapText="1"/>
    </xf>
    <xf numFmtId="0" fontId="11" fillId="0" borderId="0" xfId="0" applyFont="1" applyFill="1"/>
    <xf numFmtId="164" fontId="1" fillId="0" borderId="7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Border="1"/>
    <xf numFmtId="0" fontId="1" fillId="0" borderId="1" xfId="0" applyFont="1" applyFill="1" applyBorder="1" applyAlignment="1">
      <alignment horizontal="distributed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5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horizontal="right" vertical="top" wrapText="1"/>
    </xf>
    <xf numFmtId="164" fontId="5" fillId="0" borderId="8" xfId="0" applyNumberFormat="1" applyFont="1" applyFill="1" applyBorder="1" applyAlignment="1">
      <alignment horizontal="right" vertical="top" wrapText="1"/>
    </xf>
    <xf numFmtId="164" fontId="5" fillId="0" borderId="9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distributed" vertical="top" wrapText="1"/>
    </xf>
    <xf numFmtId="49" fontId="3" fillId="0" borderId="9" xfId="0" applyNumberFormat="1" applyFont="1" applyFill="1" applyBorder="1" applyAlignment="1">
      <alignment horizontal="distributed"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49" fontId="1" fillId="0" borderId="8" xfId="0" applyNumberFormat="1" applyFont="1" applyFill="1" applyBorder="1" applyAlignment="1">
      <alignment horizontal="distributed" vertical="top" wrapText="1"/>
    </xf>
    <xf numFmtId="49" fontId="1" fillId="0" borderId="7" xfId="0" applyNumberFormat="1" applyFont="1" applyFill="1" applyBorder="1" applyAlignment="1">
      <alignment horizontal="distributed" vertical="top" wrapText="1"/>
    </xf>
    <xf numFmtId="49" fontId="1" fillId="0" borderId="9" xfId="0" applyNumberFormat="1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right" vertical="top" wrapText="1"/>
    </xf>
    <xf numFmtId="1" fontId="3" fillId="0" borderId="8" xfId="0" applyNumberFormat="1" applyFont="1" applyFill="1" applyBorder="1" applyAlignment="1">
      <alignment horizontal="right" vertical="top" wrapText="1"/>
    </xf>
    <xf numFmtId="1" fontId="3" fillId="0" borderId="9" xfId="0" applyNumberFormat="1" applyFont="1" applyFill="1" applyBorder="1" applyAlignment="1">
      <alignment horizontal="right" vertical="top" wrapText="1"/>
    </xf>
    <xf numFmtId="0" fontId="7" fillId="0" borderId="0" xfId="0" applyFont="1"/>
    <xf numFmtId="49" fontId="3" fillId="0" borderId="7" xfId="0" applyNumberFormat="1" applyFont="1" applyFill="1" applyBorder="1" applyAlignment="1">
      <alignment horizontal="distributed" vertical="top" wrapText="1"/>
    </xf>
    <xf numFmtId="0" fontId="3" fillId="0" borderId="3" xfId="0" applyFont="1" applyFill="1" applyBorder="1" applyAlignment="1">
      <alignment vertical="top"/>
    </xf>
    <xf numFmtId="0" fontId="7" fillId="0" borderId="8" xfId="0" applyFont="1" applyFill="1" applyBorder="1"/>
    <xf numFmtId="0" fontId="5" fillId="0" borderId="3" xfId="0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left" textRotation="90" wrapText="1"/>
    </xf>
    <xf numFmtId="49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0" xfId="0" applyFont="1" applyFill="1" applyAlignment="1">
      <alignment horizontal="distributed" vertical="top"/>
    </xf>
    <xf numFmtId="0" fontId="1" fillId="0" borderId="1" xfId="0" applyFont="1" applyFill="1" applyBorder="1" applyAlignment="1">
      <alignment horizontal="left" textRotation="90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distributed"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distributed" vertical="top" wrapText="1"/>
    </xf>
    <xf numFmtId="49" fontId="1" fillId="0" borderId="0" xfId="0" applyNumberFormat="1" applyFont="1" applyFill="1" applyAlignment="1">
      <alignment horizontal="distributed" vertical="top"/>
    </xf>
    <xf numFmtId="49" fontId="1" fillId="0" borderId="1" xfId="0" applyNumberFormat="1" applyFont="1" applyFill="1" applyBorder="1" applyAlignment="1">
      <alignment horizontal="left" textRotation="90" wrapText="1"/>
    </xf>
    <xf numFmtId="49" fontId="5" fillId="0" borderId="7" xfId="0" applyNumberFormat="1" applyFont="1" applyFill="1" applyBorder="1" applyAlignment="1">
      <alignment horizontal="distributed" vertical="top" wrapText="1"/>
    </xf>
    <xf numFmtId="49" fontId="5" fillId="0" borderId="8" xfId="0" applyNumberFormat="1" applyFont="1" applyFill="1" applyBorder="1" applyAlignment="1">
      <alignment horizontal="distributed" vertical="top" wrapText="1"/>
    </xf>
    <xf numFmtId="49" fontId="5" fillId="0" borderId="9" xfId="0" applyNumberFormat="1" applyFont="1" applyFill="1" applyBorder="1" applyAlignment="1">
      <alignment horizontal="distributed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distributed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distributed" vertical="top" wrapText="1"/>
    </xf>
    <xf numFmtId="0" fontId="1" fillId="0" borderId="2" xfId="0" applyFont="1" applyFill="1" applyBorder="1" applyAlignment="1">
      <alignment horizontal="distributed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distributed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distributed" vertical="top" wrapText="1"/>
    </xf>
    <xf numFmtId="0" fontId="1" fillId="0" borderId="3" xfId="0" applyFont="1" applyFill="1" applyBorder="1" applyAlignment="1">
      <alignment horizontal="distributed" vertical="top" wrapText="1"/>
    </xf>
    <xf numFmtId="0" fontId="1" fillId="0" borderId="4" xfId="0" applyFont="1" applyFill="1" applyBorder="1" applyAlignment="1">
      <alignment horizontal="distributed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164" fontId="1" fillId="0" borderId="8" xfId="0" applyNumberFormat="1" applyFont="1" applyFill="1" applyBorder="1" applyAlignment="1">
      <alignment horizontal="right" vertical="top"/>
    </xf>
    <xf numFmtId="1" fontId="1" fillId="0" borderId="0" xfId="0" applyNumberFormat="1" applyFont="1" applyFill="1" applyBorder="1" applyAlignment="1">
      <alignment horizontal="right" vertical="top"/>
    </xf>
    <xf numFmtId="164" fontId="4" fillId="0" borderId="8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1" fillId="0" borderId="3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2" fontId="1" fillId="0" borderId="5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distributed" vertical="top" wrapText="1"/>
    </xf>
    <xf numFmtId="0" fontId="3" fillId="0" borderId="3" xfId="0" applyFont="1" applyFill="1" applyBorder="1" applyAlignment="1">
      <alignment horizontal="distributed" vertical="top" wrapText="1"/>
    </xf>
    <xf numFmtId="0" fontId="3" fillId="0" borderId="4" xfId="0" applyFont="1" applyFill="1" applyBorder="1" applyAlignment="1">
      <alignment horizontal="distributed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distributed" vertical="top" wrapText="1"/>
    </xf>
    <xf numFmtId="0" fontId="1" fillId="0" borderId="4" xfId="0" applyFont="1" applyFill="1" applyBorder="1" applyAlignment="1">
      <alignment horizontal="distributed" vertical="top" wrapText="1"/>
    </xf>
    <xf numFmtId="0" fontId="1" fillId="0" borderId="2" xfId="0" applyFont="1" applyFill="1" applyBorder="1" applyAlignment="1">
      <alignment horizontal="distributed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" fontId="6" fillId="0" borderId="7" xfId="0" applyNumberFormat="1" applyFont="1" applyFill="1" applyBorder="1" applyAlignment="1">
      <alignment horizontal="right" vertical="top" wrapText="1"/>
    </xf>
    <xf numFmtId="1" fontId="6" fillId="0" borderId="8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distributed" vertical="top" wrapText="1"/>
    </xf>
    <xf numFmtId="0" fontId="5" fillId="0" borderId="3" xfId="0" applyFont="1" applyFill="1" applyBorder="1" applyAlignment="1">
      <alignment horizontal="distributed" vertical="top" wrapText="1"/>
    </xf>
    <xf numFmtId="0" fontId="5" fillId="0" borderId="4" xfId="0" applyFont="1" applyFill="1" applyBorder="1" applyAlignment="1">
      <alignment horizontal="distributed" vertical="top" wrapText="1"/>
    </xf>
    <xf numFmtId="0" fontId="1" fillId="0" borderId="1" xfId="0" applyFont="1" applyFill="1" applyBorder="1" applyAlignment="1">
      <alignment horizontal="distributed" vertical="top" wrapText="1"/>
    </xf>
    <xf numFmtId="0" fontId="6" fillId="0" borderId="9" xfId="0" applyFont="1" applyFill="1" applyBorder="1" applyAlignment="1">
      <alignment vertical="top" wrapText="1"/>
    </xf>
    <xf numFmtId="164" fontId="6" fillId="0" borderId="6" xfId="0" applyNumberFormat="1" applyFont="1" applyFill="1" applyBorder="1" applyAlignment="1">
      <alignment horizontal="right" vertical="top" wrapText="1"/>
    </xf>
    <xf numFmtId="1" fontId="6" fillId="0" borderId="9" xfId="0" applyNumberFormat="1" applyFont="1" applyFill="1" applyBorder="1" applyAlignment="1">
      <alignment horizontal="right" vertical="top" wrapText="1"/>
    </xf>
    <xf numFmtId="2" fontId="1" fillId="0" borderId="6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distributed" vertical="top" wrapText="1"/>
    </xf>
    <xf numFmtId="0" fontId="1" fillId="0" borderId="0" xfId="0" applyFont="1" applyFill="1" applyBorder="1" applyAlignment="1">
      <alignment horizontal="distributed" vertical="top" wrapText="1"/>
    </xf>
    <xf numFmtId="49" fontId="1" fillId="0" borderId="0" xfId="0" applyNumberFormat="1" applyFont="1" applyFill="1" applyBorder="1" applyAlignment="1">
      <alignment horizontal="distributed"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006600"/>
      <color rgb="FFFF00FF"/>
      <color rgb="FFFF99FF"/>
      <color rgb="FFCC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view="pageBreakPreview" topLeftCell="A67" zoomScale="120" zoomScaleNormal="100" zoomScaleSheetLayoutView="120" workbookViewId="0">
      <selection activeCell="C90" sqref="C90"/>
    </sheetView>
  </sheetViews>
  <sheetFormatPr defaultRowHeight="15" x14ac:dyDescent="0.25"/>
  <cols>
    <col min="1" max="1" width="3.85546875" style="137" customWidth="1"/>
    <col min="2" max="2" width="12.42578125" style="144" customWidth="1"/>
    <col min="3" max="3" width="33" style="4" customWidth="1"/>
    <col min="4" max="4" width="8.7109375" style="188" customWidth="1"/>
    <col min="5" max="5" width="27.7109375" style="1" customWidth="1"/>
    <col min="6" max="6" width="5.140625" style="1" customWidth="1"/>
    <col min="7" max="7" width="10.85546875" style="7" customWidth="1"/>
    <col min="8" max="8" width="10.7109375" style="5" customWidth="1"/>
    <col min="9" max="9" width="2.28515625" style="3" customWidth="1"/>
    <col min="10" max="10" width="35.140625" style="2" customWidth="1"/>
    <col min="11" max="11" width="14.7109375" style="2" customWidth="1"/>
    <col min="13" max="13" width="28.85546875" customWidth="1"/>
    <col min="15" max="15" width="22.5703125" customWidth="1"/>
  </cols>
  <sheetData>
    <row r="1" spans="1:11" ht="15" customHeight="1" x14ac:dyDescent="0.25">
      <c r="E1" s="6" t="s">
        <v>0</v>
      </c>
    </row>
    <row r="2" spans="1:11" ht="27.75" customHeight="1" x14ac:dyDescent="0.25">
      <c r="C2" s="248" t="s">
        <v>142</v>
      </c>
      <c r="D2" s="248"/>
      <c r="E2" s="248"/>
      <c r="F2" s="248"/>
      <c r="G2" s="248"/>
      <c r="H2" s="248"/>
      <c r="I2" s="248"/>
      <c r="J2" s="248"/>
    </row>
    <row r="3" spans="1:11" ht="62.25" customHeight="1" x14ac:dyDescent="0.25">
      <c r="A3" s="138" t="s">
        <v>1</v>
      </c>
      <c r="B3" s="145" t="s">
        <v>2</v>
      </c>
      <c r="C3" s="8" t="s">
        <v>3</v>
      </c>
      <c r="D3" s="189" t="s">
        <v>4</v>
      </c>
      <c r="E3" s="133" t="s">
        <v>5</v>
      </c>
      <c r="F3" s="134"/>
      <c r="G3" s="130" t="s">
        <v>25</v>
      </c>
      <c r="H3" s="10" t="s">
        <v>24</v>
      </c>
      <c r="I3" s="11" t="s">
        <v>6</v>
      </c>
      <c r="J3" s="9" t="s">
        <v>7</v>
      </c>
      <c r="K3" s="9" t="s">
        <v>8</v>
      </c>
    </row>
    <row r="4" spans="1:11" ht="15" customHeight="1" x14ac:dyDescent="0.25">
      <c r="A4" s="139">
        <v>1</v>
      </c>
      <c r="B4" s="139">
        <v>2</v>
      </c>
      <c r="C4" s="12">
        <v>3</v>
      </c>
      <c r="D4" s="129">
        <v>4</v>
      </c>
      <c r="E4" s="129">
        <v>5</v>
      </c>
      <c r="F4" s="131"/>
      <c r="G4" s="131">
        <v>6</v>
      </c>
      <c r="H4" s="13">
        <v>7</v>
      </c>
      <c r="I4" s="12">
        <v>8</v>
      </c>
      <c r="J4" s="12">
        <v>9</v>
      </c>
      <c r="K4" s="12">
        <v>10</v>
      </c>
    </row>
    <row r="5" spans="1:11" ht="15" customHeight="1" x14ac:dyDescent="0.25">
      <c r="A5" s="98"/>
      <c r="B5" s="143"/>
      <c r="C5" s="14"/>
      <c r="D5" s="190"/>
      <c r="E5" s="135" t="s">
        <v>9</v>
      </c>
      <c r="F5" s="136"/>
      <c r="G5" s="132"/>
      <c r="H5" s="15"/>
      <c r="I5" s="16"/>
      <c r="J5" s="17"/>
      <c r="K5" s="17"/>
    </row>
    <row r="6" spans="1:11" s="30" customFormat="1" ht="13.5" customHeight="1" x14ac:dyDescent="0.25">
      <c r="A6" s="243">
        <v>1</v>
      </c>
      <c r="B6" s="116" t="s">
        <v>60</v>
      </c>
      <c r="C6" s="18" t="s">
        <v>57</v>
      </c>
      <c r="D6" s="244" t="s">
        <v>10</v>
      </c>
      <c r="E6" s="102" t="s">
        <v>11</v>
      </c>
      <c r="F6" s="23">
        <v>1</v>
      </c>
      <c r="G6" s="95">
        <v>1.5277777777777777E-2</v>
      </c>
      <c r="H6" s="26">
        <v>148</v>
      </c>
      <c r="I6" s="54" t="s">
        <v>12</v>
      </c>
      <c r="J6" s="217" t="s">
        <v>33</v>
      </c>
      <c r="K6" s="220" t="s">
        <v>33</v>
      </c>
    </row>
    <row r="7" spans="1:11" s="30" customFormat="1" ht="14.25" customHeight="1" x14ac:dyDescent="0.25">
      <c r="A7" s="241"/>
      <c r="B7" s="115" t="s">
        <v>61</v>
      </c>
      <c r="C7" s="56" t="s">
        <v>26</v>
      </c>
      <c r="D7" s="245"/>
      <c r="E7" s="56" t="s">
        <v>19</v>
      </c>
      <c r="F7" s="23"/>
      <c r="G7" s="25"/>
      <c r="H7" s="27"/>
      <c r="I7" s="28"/>
      <c r="J7" s="218"/>
      <c r="K7" s="220"/>
    </row>
    <row r="8" spans="1:11" s="30" customFormat="1" ht="14.25" customHeight="1" x14ac:dyDescent="0.25">
      <c r="A8" s="241"/>
      <c r="B8" s="115" t="s">
        <v>60</v>
      </c>
      <c r="C8" s="32" t="s">
        <v>114</v>
      </c>
      <c r="D8" s="245"/>
      <c r="E8" s="23"/>
      <c r="F8" s="23"/>
      <c r="G8" s="25"/>
      <c r="H8" s="27"/>
      <c r="I8" s="28"/>
      <c r="J8" s="218"/>
      <c r="K8" s="220"/>
    </row>
    <row r="9" spans="1:11" s="30" customFormat="1" ht="15" customHeight="1" x14ac:dyDescent="0.25">
      <c r="A9" s="242"/>
      <c r="B9" s="117" t="s">
        <v>62</v>
      </c>
      <c r="C9" s="167" t="s">
        <v>21</v>
      </c>
      <c r="D9" s="246"/>
      <c r="E9" s="24"/>
      <c r="F9" s="24"/>
      <c r="G9" s="104"/>
      <c r="H9" s="41"/>
      <c r="I9" s="42"/>
      <c r="J9" s="237"/>
      <c r="K9" s="220"/>
    </row>
    <row r="10" spans="1:11" s="30" customFormat="1" ht="15" customHeight="1" x14ac:dyDescent="0.25">
      <c r="A10" s="243">
        <v>2</v>
      </c>
      <c r="B10" s="116" t="s">
        <v>63</v>
      </c>
      <c r="C10" s="18" t="s">
        <v>65</v>
      </c>
      <c r="D10" s="244" t="s">
        <v>10</v>
      </c>
      <c r="E10" s="23" t="s">
        <v>16</v>
      </c>
      <c r="F10" s="102">
        <v>1</v>
      </c>
      <c r="G10" s="95">
        <v>5.5555555555555552E-2</v>
      </c>
      <c r="H10" s="26">
        <v>1128</v>
      </c>
      <c r="I10" s="54"/>
      <c r="J10" s="217" t="s">
        <v>111</v>
      </c>
      <c r="K10" s="219" t="s">
        <v>13</v>
      </c>
    </row>
    <row r="11" spans="1:11" s="30" customFormat="1" ht="15" customHeight="1" x14ac:dyDescent="0.25">
      <c r="A11" s="241"/>
      <c r="B11" s="115" t="s">
        <v>58</v>
      </c>
      <c r="C11" s="103" t="s">
        <v>44</v>
      </c>
      <c r="D11" s="245"/>
      <c r="E11" s="56"/>
      <c r="F11" s="23"/>
      <c r="G11" s="25"/>
      <c r="H11" s="27"/>
      <c r="I11" s="28"/>
      <c r="J11" s="218"/>
      <c r="K11" s="220"/>
    </row>
    <row r="12" spans="1:11" s="30" customFormat="1" ht="15" customHeight="1" x14ac:dyDescent="0.25">
      <c r="A12" s="241"/>
      <c r="B12" s="115" t="s">
        <v>63</v>
      </c>
      <c r="C12" s="32" t="s">
        <v>115</v>
      </c>
      <c r="D12" s="245"/>
      <c r="E12" s="23"/>
      <c r="F12" s="23"/>
      <c r="G12" s="25"/>
      <c r="H12" s="27"/>
      <c r="I12" s="28"/>
      <c r="J12" s="218"/>
      <c r="K12" s="220"/>
    </row>
    <row r="13" spans="1:11" s="30" customFormat="1" ht="18" customHeight="1" x14ac:dyDescent="0.25">
      <c r="A13" s="241"/>
      <c r="B13" s="117" t="s">
        <v>64</v>
      </c>
      <c r="C13" s="32" t="s">
        <v>31</v>
      </c>
      <c r="D13" s="246"/>
      <c r="E13" s="152"/>
      <c r="F13" s="23"/>
      <c r="G13" s="25"/>
      <c r="H13" s="27"/>
      <c r="I13" s="28"/>
      <c r="J13" s="218"/>
      <c r="K13" s="221"/>
    </row>
    <row r="14" spans="1:11" s="94" customFormat="1" ht="18" customHeight="1" x14ac:dyDescent="0.25">
      <c r="A14" s="208">
        <v>3</v>
      </c>
      <c r="B14" s="125" t="s">
        <v>66</v>
      </c>
      <c r="C14" s="68" t="s">
        <v>68</v>
      </c>
      <c r="D14" s="228" t="s">
        <v>10</v>
      </c>
      <c r="E14" s="56" t="s">
        <v>16</v>
      </c>
      <c r="F14" s="58">
        <v>1</v>
      </c>
      <c r="G14" s="76">
        <v>0.14791666666666667</v>
      </c>
      <c r="H14" s="77">
        <v>3500</v>
      </c>
      <c r="I14" s="78"/>
      <c r="J14" s="217" t="s">
        <v>111</v>
      </c>
      <c r="K14" s="219" t="s">
        <v>13</v>
      </c>
    </row>
    <row r="15" spans="1:11" s="94" customFormat="1" ht="13.5" customHeight="1" x14ac:dyDescent="0.25">
      <c r="A15" s="209"/>
      <c r="B15" s="111" t="s">
        <v>70</v>
      </c>
      <c r="C15" s="40" t="s">
        <v>69</v>
      </c>
      <c r="D15" s="229"/>
      <c r="E15" s="158"/>
      <c r="F15" s="57"/>
      <c r="G15" s="60"/>
      <c r="H15" s="61"/>
      <c r="I15" s="62"/>
      <c r="J15" s="218"/>
      <c r="K15" s="220"/>
    </row>
    <row r="16" spans="1:11" s="94" customFormat="1" ht="15" customHeight="1" x14ac:dyDescent="0.25">
      <c r="A16" s="209"/>
      <c r="B16" s="111" t="s">
        <v>66</v>
      </c>
      <c r="C16" s="32" t="s">
        <v>116</v>
      </c>
      <c r="D16" s="229"/>
      <c r="E16" s="158"/>
      <c r="F16" s="57"/>
      <c r="G16" s="60"/>
      <c r="H16" s="61"/>
      <c r="I16" s="62"/>
      <c r="J16" s="218"/>
      <c r="K16" s="220"/>
    </row>
    <row r="17" spans="1:11" s="94" customFormat="1" ht="15.75" customHeight="1" x14ac:dyDescent="0.25">
      <c r="A17" s="210"/>
      <c r="B17" s="112" t="s">
        <v>67</v>
      </c>
      <c r="C17" s="141" t="s">
        <v>34</v>
      </c>
      <c r="D17" s="247"/>
      <c r="E17" s="159"/>
      <c r="F17" s="64"/>
      <c r="G17" s="65"/>
      <c r="H17" s="66"/>
      <c r="I17" s="67"/>
      <c r="J17" s="218"/>
      <c r="K17" s="221"/>
    </row>
    <row r="18" spans="1:11" s="94" customFormat="1" ht="14.25" customHeight="1" x14ac:dyDescent="0.25">
      <c r="A18" s="208">
        <v>4</v>
      </c>
      <c r="B18" s="125" t="s">
        <v>66</v>
      </c>
      <c r="C18" s="18" t="s">
        <v>56</v>
      </c>
      <c r="D18" s="228" t="s">
        <v>10</v>
      </c>
      <c r="E18" s="56" t="s">
        <v>16</v>
      </c>
      <c r="F18" s="58">
        <v>1</v>
      </c>
      <c r="G18" s="86">
        <v>1.3888888888888888E-2</v>
      </c>
      <c r="H18" s="121">
        <v>489</v>
      </c>
      <c r="I18" s="78"/>
      <c r="J18" s="211" t="s">
        <v>112</v>
      </c>
      <c r="K18" s="214" t="s">
        <v>18</v>
      </c>
    </row>
    <row r="19" spans="1:11" s="94" customFormat="1" ht="14.25" customHeight="1" x14ac:dyDescent="0.25">
      <c r="A19" s="209"/>
      <c r="B19" s="111" t="s">
        <v>71</v>
      </c>
      <c r="C19" s="40" t="s">
        <v>53</v>
      </c>
      <c r="D19" s="229"/>
      <c r="E19" s="73"/>
      <c r="F19" s="57"/>
      <c r="G19" s="63"/>
      <c r="H19" s="127"/>
      <c r="I19" s="62"/>
      <c r="J19" s="212"/>
      <c r="K19" s="215"/>
    </row>
    <row r="20" spans="1:11" s="94" customFormat="1" ht="15" customHeight="1" x14ac:dyDescent="0.25">
      <c r="A20" s="209"/>
      <c r="B20" s="111" t="s">
        <v>66</v>
      </c>
      <c r="C20" s="32" t="s">
        <v>117</v>
      </c>
      <c r="D20" s="229"/>
      <c r="E20" s="158"/>
      <c r="F20" s="57"/>
      <c r="G20" s="86"/>
      <c r="H20" s="122"/>
      <c r="I20" s="62"/>
      <c r="J20" s="212"/>
      <c r="K20" s="215"/>
    </row>
    <row r="21" spans="1:11" s="94" customFormat="1" ht="15" customHeight="1" x14ac:dyDescent="0.25">
      <c r="A21" s="210"/>
      <c r="B21" s="112" t="s">
        <v>72</v>
      </c>
      <c r="C21" s="141" t="s">
        <v>34</v>
      </c>
      <c r="D21" s="247"/>
      <c r="E21" s="159"/>
      <c r="F21" s="64"/>
      <c r="G21" s="182"/>
      <c r="H21" s="123"/>
      <c r="I21" s="67"/>
      <c r="J21" s="213"/>
      <c r="K21" s="216"/>
    </row>
    <row r="22" spans="1:11" s="30" customFormat="1" ht="13.5" customHeight="1" x14ac:dyDescent="0.25">
      <c r="A22" s="208">
        <v>5</v>
      </c>
      <c r="B22" s="125" t="s">
        <v>66</v>
      </c>
      <c r="C22" s="18" t="s">
        <v>73</v>
      </c>
      <c r="D22" s="228" t="s">
        <v>10</v>
      </c>
      <c r="E22" s="102" t="s">
        <v>11</v>
      </c>
      <c r="F22" s="56">
        <v>1</v>
      </c>
      <c r="G22" s="25">
        <v>2.4305555555555556E-2</v>
      </c>
      <c r="H22" s="27">
        <v>210</v>
      </c>
      <c r="I22" s="28" t="s">
        <v>12</v>
      </c>
      <c r="J22" s="211" t="s">
        <v>113</v>
      </c>
      <c r="K22" s="214" t="s">
        <v>17</v>
      </c>
    </row>
    <row r="23" spans="1:11" s="30" customFormat="1" ht="15" customHeight="1" x14ac:dyDescent="0.25">
      <c r="A23" s="209"/>
      <c r="B23" s="111" t="s">
        <v>70</v>
      </c>
      <c r="C23" s="103" t="s">
        <v>74</v>
      </c>
      <c r="D23" s="229"/>
      <c r="E23" s="56" t="s">
        <v>19</v>
      </c>
      <c r="F23" s="56"/>
      <c r="G23" s="25"/>
      <c r="H23" s="27"/>
      <c r="I23" s="28"/>
      <c r="J23" s="212"/>
      <c r="K23" s="215"/>
    </row>
    <row r="24" spans="1:11" s="30" customFormat="1" ht="15" customHeight="1" x14ac:dyDescent="0.25">
      <c r="A24" s="209"/>
      <c r="B24" s="111" t="s">
        <v>66</v>
      </c>
      <c r="C24" s="32" t="s">
        <v>118</v>
      </c>
      <c r="D24" s="229"/>
      <c r="E24" s="23"/>
      <c r="F24" s="23"/>
      <c r="G24" s="25"/>
      <c r="H24" s="27"/>
      <c r="I24" s="28"/>
      <c r="J24" s="212"/>
      <c r="K24" s="215"/>
    </row>
    <row r="25" spans="1:11" s="30" customFormat="1" ht="15" customHeight="1" x14ac:dyDescent="0.25">
      <c r="A25" s="210"/>
      <c r="B25" s="112" t="s">
        <v>67</v>
      </c>
      <c r="C25" s="141" t="s">
        <v>34</v>
      </c>
      <c r="D25" s="247"/>
      <c r="E25" s="24"/>
      <c r="F25" s="24"/>
      <c r="G25" s="104"/>
      <c r="H25" s="41"/>
      <c r="I25" s="42"/>
      <c r="J25" s="213"/>
      <c r="K25" s="216"/>
    </row>
    <row r="26" spans="1:11" s="30" customFormat="1" ht="15" customHeight="1" x14ac:dyDescent="0.25">
      <c r="A26" s="260">
        <v>6</v>
      </c>
      <c r="B26" s="146" t="s">
        <v>75</v>
      </c>
      <c r="C26" s="89" t="s">
        <v>77</v>
      </c>
      <c r="D26" s="257"/>
      <c r="E26" s="44" t="s">
        <v>45</v>
      </c>
      <c r="F26" s="118"/>
      <c r="G26" s="108">
        <v>6.25E-2</v>
      </c>
      <c r="H26" s="47">
        <v>5750</v>
      </c>
      <c r="I26" s="48" t="s">
        <v>12</v>
      </c>
      <c r="J26" s="222" t="s">
        <v>43</v>
      </c>
      <c r="K26" s="225" t="s">
        <v>12</v>
      </c>
    </row>
    <row r="27" spans="1:11" s="30" customFormat="1" ht="15" customHeight="1" x14ac:dyDescent="0.25">
      <c r="A27" s="261"/>
      <c r="B27" s="147" t="s">
        <v>76</v>
      </c>
      <c r="C27" s="49" t="s">
        <v>78</v>
      </c>
      <c r="D27" s="258"/>
      <c r="E27" s="118"/>
      <c r="F27" s="118"/>
      <c r="G27" s="108"/>
      <c r="H27" s="47"/>
      <c r="I27" s="48"/>
      <c r="J27" s="223"/>
      <c r="K27" s="226"/>
    </row>
    <row r="28" spans="1:11" s="30" customFormat="1" ht="15" customHeight="1" x14ac:dyDescent="0.25">
      <c r="A28" s="261"/>
      <c r="B28" s="147" t="s">
        <v>75</v>
      </c>
      <c r="C28" s="43" t="s">
        <v>46</v>
      </c>
      <c r="D28" s="258"/>
      <c r="E28" s="118"/>
      <c r="F28" s="118"/>
      <c r="G28" s="108"/>
      <c r="H28" s="47"/>
      <c r="I28" s="48"/>
      <c r="J28" s="223"/>
      <c r="K28" s="226"/>
    </row>
    <row r="29" spans="1:11" s="30" customFormat="1" ht="15" customHeight="1" x14ac:dyDescent="0.25">
      <c r="A29" s="262"/>
      <c r="B29" s="148" t="s">
        <v>55</v>
      </c>
      <c r="C29" s="149" t="s">
        <v>31</v>
      </c>
      <c r="D29" s="259"/>
      <c r="E29" s="119"/>
      <c r="F29" s="119"/>
      <c r="G29" s="109"/>
      <c r="H29" s="52"/>
      <c r="I29" s="53"/>
      <c r="J29" s="224"/>
      <c r="K29" s="227"/>
    </row>
    <row r="30" spans="1:11" s="30" customFormat="1" ht="15" customHeight="1" x14ac:dyDescent="0.25">
      <c r="A30" s="161"/>
      <c r="B30" s="116"/>
      <c r="C30" s="249" t="s">
        <v>80</v>
      </c>
      <c r="D30" s="191" t="s">
        <v>54</v>
      </c>
      <c r="E30" s="70" t="s">
        <v>16</v>
      </c>
      <c r="F30" s="70">
        <f>F10+F14+F18</f>
        <v>3</v>
      </c>
      <c r="G30" s="177">
        <f>SUM(G6:G29)</f>
        <v>0.31944444444444448</v>
      </c>
      <c r="H30" s="107">
        <f>SUM(H6:H29)</f>
        <v>11225</v>
      </c>
      <c r="I30" s="54"/>
      <c r="J30" s="153"/>
      <c r="K30" s="157"/>
    </row>
    <row r="31" spans="1:11" s="30" customFormat="1" ht="15" customHeight="1" x14ac:dyDescent="0.25">
      <c r="A31" s="160"/>
      <c r="B31" s="115"/>
      <c r="C31" s="250"/>
      <c r="D31" s="192" t="s">
        <v>79</v>
      </c>
      <c r="E31" s="88" t="s">
        <v>11</v>
      </c>
      <c r="F31" s="88">
        <f>F22+F6</f>
        <v>2</v>
      </c>
      <c r="G31" s="181"/>
      <c r="H31" s="85"/>
      <c r="I31" s="28"/>
      <c r="J31" s="154"/>
      <c r="K31" s="155"/>
    </row>
    <row r="32" spans="1:11" ht="15" customHeight="1" x14ac:dyDescent="0.25">
      <c r="A32" s="140"/>
      <c r="B32" s="116"/>
      <c r="C32" s="183"/>
      <c r="D32" s="156"/>
      <c r="E32" s="184" t="s">
        <v>15</v>
      </c>
      <c r="F32" s="184"/>
      <c r="G32" s="185"/>
      <c r="H32" s="186"/>
      <c r="I32" s="59"/>
      <c r="J32" s="74"/>
      <c r="K32" s="33"/>
    </row>
    <row r="33" spans="1:11" ht="15" customHeight="1" x14ac:dyDescent="0.25">
      <c r="A33" s="208">
        <v>7</v>
      </c>
      <c r="B33" s="125" t="s">
        <v>81</v>
      </c>
      <c r="C33" s="68" t="s">
        <v>83</v>
      </c>
      <c r="D33" s="230" t="s">
        <v>10</v>
      </c>
      <c r="E33" s="165" t="s">
        <v>11</v>
      </c>
      <c r="F33" s="58">
        <v>1</v>
      </c>
      <c r="G33" s="76">
        <v>0</v>
      </c>
      <c r="H33" s="77">
        <v>0</v>
      </c>
      <c r="I33" s="78"/>
      <c r="J33" s="211" t="s">
        <v>84</v>
      </c>
      <c r="K33" s="214" t="s">
        <v>12</v>
      </c>
    </row>
    <row r="34" spans="1:11" ht="15" customHeight="1" x14ac:dyDescent="0.25">
      <c r="A34" s="209"/>
      <c r="B34" s="111" t="s">
        <v>82</v>
      </c>
      <c r="C34" s="40" t="s">
        <v>84</v>
      </c>
      <c r="D34" s="231"/>
      <c r="E34" s="126" t="s">
        <v>37</v>
      </c>
      <c r="F34" s="57"/>
      <c r="G34" s="60"/>
      <c r="H34" s="61"/>
      <c r="I34" s="62"/>
      <c r="J34" s="212"/>
      <c r="K34" s="215"/>
    </row>
    <row r="35" spans="1:11" ht="15" customHeight="1" x14ac:dyDescent="0.25">
      <c r="A35" s="209"/>
      <c r="B35" s="111" t="s">
        <v>81</v>
      </c>
      <c r="C35" s="32" t="s">
        <v>119</v>
      </c>
      <c r="D35" s="231"/>
      <c r="E35" s="187"/>
      <c r="F35" s="57"/>
      <c r="G35" s="60"/>
      <c r="H35" s="61"/>
      <c r="I35" s="62"/>
      <c r="J35" s="212"/>
      <c r="K35" s="215"/>
    </row>
    <row r="36" spans="1:11" ht="15" customHeight="1" x14ac:dyDescent="0.25">
      <c r="A36" s="210"/>
      <c r="B36" s="112" t="s">
        <v>82</v>
      </c>
      <c r="C36" s="39" t="s">
        <v>22</v>
      </c>
      <c r="D36" s="232"/>
      <c r="E36" s="159"/>
      <c r="F36" s="64"/>
      <c r="G36" s="65"/>
      <c r="H36" s="66"/>
      <c r="I36" s="67"/>
      <c r="J36" s="213"/>
      <c r="K36" s="216"/>
    </row>
    <row r="37" spans="1:11" s="124" customFormat="1" ht="15" customHeight="1" x14ac:dyDescent="0.25">
      <c r="A37" s="208">
        <v>8</v>
      </c>
      <c r="B37" s="125" t="s">
        <v>81</v>
      </c>
      <c r="C37" s="162" t="s">
        <v>87</v>
      </c>
      <c r="D37" s="230" t="s">
        <v>14</v>
      </c>
      <c r="E37" s="165" t="s">
        <v>20</v>
      </c>
      <c r="F37" s="58">
        <v>1</v>
      </c>
      <c r="G37" s="76">
        <v>2.1527777777777781E-2</v>
      </c>
      <c r="H37" s="77">
        <v>977</v>
      </c>
      <c r="I37" s="78"/>
      <c r="J37" s="217" t="s">
        <v>111</v>
      </c>
      <c r="K37" s="219" t="s">
        <v>13</v>
      </c>
    </row>
    <row r="38" spans="1:11" s="124" customFormat="1" ht="24.75" customHeight="1" x14ac:dyDescent="0.25">
      <c r="A38" s="209"/>
      <c r="B38" s="111" t="s">
        <v>85</v>
      </c>
      <c r="C38" s="163" t="s">
        <v>88</v>
      </c>
      <c r="D38" s="231"/>
      <c r="E38" s="158" t="s">
        <v>140</v>
      </c>
      <c r="F38" s="57"/>
      <c r="G38" s="60"/>
      <c r="H38" s="61"/>
      <c r="I38" s="62"/>
      <c r="J38" s="218"/>
      <c r="K38" s="220"/>
    </row>
    <row r="39" spans="1:11" s="124" customFormat="1" ht="15" customHeight="1" x14ac:dyDescent="0.25">
      <c r="A39" s="209"/>
      <c r="B39" s="111" t="s">
        <v>81</v>
      </c>
      <c r="C39" s="163" t="s">
        <v>139</v>
      </c>
      <c r="D39" s="231"/>
      <c r="E39" s="158"/>
      <c r="F39" s="57"/>
      <c r="G39" s="60"/>
      <c r="H39" s="61"/>
      <c r="I39" s="62"/>
      <c r="J39" s="218"/>
      <c r="K39" s="220"/>
    </row>
    <row r="40" spans="1:11" s="124" customFormat="1" ht="15" customHeight="1" x14ac:dyDescent="0.25">
      <c r="A40" s="210"/>
      <c r="B40" s="112" t="s">
        <v>86</v>
      </c>
      <c r="C40" s="164" t="s">
        <v>22</v>
      </c>
      <c r="D40" s="232"/>
      <c r="E40" s="159"/>
      <c r="F40" s="64"/>
      <c r="G40" s="65"/>
      <c r="H40" s="66"/>
      <c r="I40" s="67"/>
      <c r="J40" s="237"/>
      <c r="K40" s="221"/>
    </row>
    <row r="41" spans="1:11" ht="15" customHeight="1" x14ac:dyDescent="0.25">
      <c r="A41" s="208">
        <v>9</v>
      </c>
      <c r="B41" s="146" t="s">
        <v>89</v>
      </c>
      <c r="C41" s="89" t="s">
        <v>92</v>
      </c>
      <c r="D41" s="233"/>
      <c r="E41" s="44" t="s">
        <v>45</v>
      </c>
      <c r="F41" s="90"/>
      <c r="G41" s="91">
        <v>2.7777777777777779E-3</v>
      </c>
      <c r="H41" s="92">
        <v>289</v>
      </c>
      <c r="I41" s="93"/>
      <c r="J41" s="222" t="s">
        <v>43</v>
      </c>
      <c r="K41" s="225" t="s">
        <v>12</v>
      </c>
    </row>
    <row r="42" spans="1:11" ht="15" customHeight="1" x14ac:dyDescent="0.25">
      <c r="A42" s="209"/>
      <c r="B42" s="147" t="s">
        <v>90</v>
      </c>
      <c r="C42" s="49" t="s">
        <v>93</v>
      </c>
      <c r="D42" s="234"/>
      <c r="E42" s="128"/>
      <c r="F42" s="45"/>
      <c r="G42" s="46"/>
      <c r="H42" s="47"/>
      <c r="I42" s="48"/>
      <c r="J42" s="223"/>
      <c r="K42" s="226"/>
    </row>
    <row r="43" spans="1:11" ht="15" customHeight="1" x14ac:dyDescent="0.25">
      <c r="A43" s="209"/>
      <c r="B43" s="147" t="s">
        <v>89</v>
      </c>
      <c r="C43" s="43" t="s">
        <v>46</v>
      </c>
      <c r="D43" s="234"/>
      <c r="E43" s="128"/>
      <c r="F43" s="45"/>
      <c r="G43" s="46"/>
      <c r="H43" s="47"/>
      <c r="I43" s="48"/>
      <c r="J43" s="223"/>
      <c r="K43" s="226"/>
    </row>
    <row r="44" spans="1:11" ht="15" customHeight="1" x14ac:dyDescent="0.25">
      <c r="A44" s="210"/>
      <c r="B44" s="148" t="s">
        <v>91</v>
      </c>
      <c r="C44" s="43" t="s">
        <v>31</v>
      </c>
      <c r="D44" s="235"/>
      <c r="E44" s="120"/>
      <c r="F44" s="50"/>
      <c r="G44" s="51"/>
      <c r="H44" s="52"/>
      <c r="I44" s="53"/>
      <c r="J44" s="224"/>
      <c r="K44" s="227"/>
    </row>
    <row r="45" spans="1:11" ht="15" customHeight="1" x14ac:dyDescent="0.25">
      <c r="A45" s="208">
        <v>10</v>
      </c>
      <c r="B45" s="125" t="s">
        <v>94</v>
      </c>
      <c r="C45" s="68" t="s">
        <v>96</v>
      </c>
      <c r="D45" s="230" t="s">
        <v>14</v>
      </c>
      <c r="E45" s="165" t="s">
        <v>11</v>
      </c>
      <c r="F45" s="58">
        <v>1</v>
      </c>
      <c r="G45" s="76">
        <v>0</v>
      </c>
      <c r="H45" s="77">
        <v>0</v>
      </c>
      <c r="I45" s="78"/>
      <c r="J45" s="211" t="s">
        <v>84</v>
      </c>
      <c r="K45" s="214" t="s">
        <v>12</v>
      </c>
    </row>
    <row r="46" spans="1:11" ht="15" customHeight="1" x14ac:dyDescent="0.25">
      <c r="A46" s="209"/>
      <c r="B46" s="111" t="s">
        <v>95</v>
      </c>
      <c r="C46" s="163" t="s">
        <v>120</v>
      </c>
      <c r="D46" s="231"/>
      <c r="E46" s="126" t="s">
        <v>37</v>
      </c>
      <c r="F46" s="57"/>
      <c r="G46" s="60"/>
      <c r="H46" s="61"/>
      <c r="I46" s="62"/>
      <c r="J46" s="212"/>
      <c r="K46" s="215"/>
    </row>
    <row r="47" spans="1:11" ht="15" customHeight="1" x14ac:dyDescent="0.25">
      <c r="A47" s="209"/>
      <c r="B47" s="111" t="s">
        <v>94</v>
      </c>
      <c r="C47" s="163" t="s">
        <v>121</v>
      </c>
      <c r="D47" s="231"/>
      <c r="E47" s="158"/>
      <c r="F47" s="57"/>
      <c r="G47" s="60"/>
      <c r="H47" s="61"/>
      <c r="I47" s="62"/>
      <c r="J47" s="212"/>
      <c r="K47" s="215"/>
    </row>
    <row r="48" spans="1:11" ht="15" customHeight="1" x14ac:dyDescent="0.25">
      <c r="A48" s="210"/>
      <c r="B48" s="112" t="s">
        <v>95</v>
      </c>
      <c r="C48" s="39" t="s">
        <v>34</v>
      </c>
      <c r="D48" s="232"/>
      <c r="E48" s="159"/>
      <c r="F48" s="64"/>
      <c r="G48" s="65"/>
      <c r="H48" s="66"/>
      <c r="I48" s="67"/>
      <c r="J48" s="213"/>
      <c r="K48" s="216"/>
    </row>
    <row r="49" spans="1:11" ht="15" customHeight="1" x14ac:dyDescent="0.25">
      <c r="A49" s="208">
        <v>11</v>
      </c>
      <c r="B49" s="125" t="s">
        <v>97</v>
      </c>
      <c r="C49" s="68" t="s">
        <v>99</v>
      </c>
      <c r="D49" s="230" t="s">
        <v>14</v>
      </c>
      <c r="E49" s="165" t="s">
        <v>20</v>
      </c>
      <c r="F49" s="58">
        <v>1</v>
      </c>
      <c r="G49" s="76">
        <v>4.6527777777777779E-2</v>
      </c>
      <c r="H49" s="77">
        <v>1056</v>
      </c>
      <c r="I49" s="78"/>
      <c r="J49" s="211" t="s">
        <v>122</v>
      </c>
      <c r="K49" s="214" t="s">
        <v>18</v>
      </c>
    </row>
    <row r="50" spans="1:11" ht="15" customHeight="1" x14ac:dyDescent="0.25">
      <c r="A50" s="209"/>
      <c r="B50" s="111" t="s">
        <v>98</v>
      </c>
      <c r="C50" s="40" t="s">
        <v>100</v>
      </c>
      <c r="D50" s="231"/>
      <c r="E50" s="158" t="s">
        <v>137</v>
      </c>
      <c r="F50" s="57"/>
      <c r="G50" s="60"/>
      <c r="H50" s="61"/>
      <c r="I50" s="62"/>
      <c r="J50" s="212"/>
      <c r="K50" s="215"/>
    </row>
    <row r="51" spans="1:11" ht="15" customHeight="1" x14ac:dyDescent="0.25">
      <c r="A51" s="209"/>
      <c r="B51" s="111" t="s">
        <v>97</v>
      </c>
      <c r="C51" s="163" t="s">
        <v>123</v>
      </c>
      <c r="D51" s="231"/>
      <c r="E51" s="158"/>
      <c r="F51" s="57"/>
      <c r="G51" s="60"/>
      <c r="H51" s="61"/>
      <c r="I51" s="62"/>
      <c r="J51" s="212"/>
      <c r="K51" s="215"/>
    </row>
    <row r="52" spans="1:11" ht="15" customHeight="1" x14ac:dyDescent="0.25">
      <c r="A52" s="210"/>
      <c r="B52" s="112" t="s">
        <v>35</v>
      </c>
      <c r="C52" s="164" t="s">
        <v>22</v>
      </c>
      <c r="D52" s="232"/>
      <c r="E52" s="159"/>
      <c r="F52" s="64"/>
      <c r="G52" s="65"/>
      <c r="H52" s="66"/>
      <c r="I52" s="67"/>
      <c r="J52" s="213"/>
      <c r="K52" s="216"/>
    </row>
    <row r="53" spans="1:11" s="124" customFormat="1" ht="15" customHeight="1" x14ac:dyDescent="0.25">
      <c r="A53" s="208">
        <v>12</v>
      </c>
      <c r="B53" s="125" t="s">
        <v>101</v>
      </c>
      <c r="C53" s="68" t="s">
        <v>104</v>
      </c>
      <c r="D53" s="228" t="s">
        <v>10</v>
      </c>
      <c r="E53" s="165" t="s">
        <v>20</v>
      </c>
      <c r="F53" s="58">
        <v>1</v>
      </c>
      <c r="G53" s="76">
        <v>9.2361111111111102E-2</v>
      </c>
      <c r="H53" s="77">
        <v>1057</v>
      </c>
      <c r="I53" s="78"/>
      <c r="J53" s="217" t="s">
        <v>111</v>
      </c>
      <c r="K53" s="219" t="s">
        <v>13</v>
      </c>
    </row>
    <row r="54" spans="1:11" s="124" customFormat="1" ht="25.5" customHeight="1" x14ac:dyDescent="0.25">
      <c r="A54" s="209"/>
      <c r="B54" s="111" t="s">
        <v>48</v>
      </c>
      <c r="C54" s="32" t="s">
        <v>105</v>
      </c>
      <c r="D54" s="229"/>
      <c r="E54" s="158" t="s">
        <v>138</v>
      </c>
      <c r="F54" s="57"/>
      <c r="G54" s="60"/>
      <c r="H54" s="61"/>
      <c r="I54" s="62"/>
      <c r="J54" s="218"/>
      <c r="K54" s="220"/>
    </row>
    <row r="55" spans="1:11" s="124" customFormat="1" ht="15" customHeight="1" x14ac:dyDescent="0.25">
      <c r="A55" s="209"/>
      <c r="B55" s="111" t="s">
        <v>102</v>
      </c>
      <c r="C55" s="163" t="s">
        <v>124</v>
      </c>
      <c r="D55" s="229"/>
      <c r="E55" s="158"/>
      <c r="F55" s="57"/>
      <c r="G55" s="60"/>
      <c r="H55" s="61"/>
      <c r="I55" s="62"/>
      <c r="J55" s="218"/>
      <c r="K55" s="220"/>
    </row>
    <row r="56" spans="1:11" s="124" customFormat="1" ht="15" customHeight="1" x14ac:dyDescent="0.25">
      <c r="A56" s="209"/>
      <c r="B56" s="111" t="s">
        <v>103</v>
      </c>
      <c r="C56" s="163" t="s">
        <v>22</v>
      </c>
      <c r="D56" s="229"/>
      <c r="E56" s="158"/>
      <c r="F56" s="57"/>
      <c r="G56" s="60"/>
      <c r="H56" s="61"/>
      <c r="I56" s="62"/>
      <c r="J56" s="218"/>
      <c r="K56" s="220"/>
    </row>
    <row r="57" spans="1:11" s="63" customFormat="1" ht="15" customHeight="1" x14ac:dyDescent="0.25">
      <c r="A57" s="150"/>
      <c r="B57" s="125"/>
      <c r="C57" s="106" t="s">
        <v>47</v>
      </c>
      <c r="D57" s="191" t="s">
        <v>36</v>
      </c>
      <c r="E57" s="70" t="s">
        <v>20</v>
      </c>
      <c r="F57" s="70">
        <f>F53+F49+F37</f>
        <v>3</v>
      </c>
      <c r="G57" s="177">
        <f>SUM(G33:G56)</f>
        <v>0.16319444444444442</v>
      </c>
      <c r="H57" s="107">
        <f>SUM(H33:H56)</f>
        <v>3379</v>
      </c>
      <c r="I57" s="78"/>
      <c r="J57" s="153"/>
      <c r="K57" s="157"/>
    </row>
    <row r="58" spans="1:11" s="30" customFormat="1" ht="15" customHeight="1" x14ac:dyDescent="0.25">
      <c r="A58" s="160"/>
      <c r="B58" s="115"/>
      <c r="C58" s="110"/>
      <c r="D58" s="192" t="s">
        <v>59</v>
      </c>
      <c r="E58" s="29" t="s">
        <v>11</v>
      </c>
      <c r="F58" s="178">
        <f>F45+F33</f>
        <v>2</v>
      </c>
      <c r="G58" s="179"/>
      <c r="H58" s="180"/>
      <c r="I58" s="28"/>
      <c r="J58" s="154"/>
      <c r="K58" s="155"/>
    </row>
    <row r="59" spans="1:11" s="30" customFormat="1" ht="15" customHeight="1" x14ac:dyDescent="0.25">
      <c r="A59" s="166"/>
      <c r="B59" s="143"/>
      <c r="C59" s="99"/>
      <c r="D59" s="142"/>
      <c r="E59" s="79" t="s">
        <v>27</v>
      </c>
      <c r="F59" s="105"/>
      <c r="G59" s="100"/>
      <c r="H59" s="101"/>
      <c r="I59" s="59"/>
      <c r="J59" s="31"/>
      <c r="K59" s="33"/>
    </row>
    <row r="60" spans="1:11" s="30" customFormat="1" ht="15" customHeight="1" x14ac:dyDescent="0.25">
      <c r="A60" s="263">
        <v>13</v>
      </c>
      <c r="B60" s="115" t="s">
        <v>106</v>
      </c>
      <c r="C60" s="18" t="s">
        <v>109</v>
      </c>
      <c r="D60" s="236" t="s">
        <v>10</v>
      </c>
      <c r="E60" s="165" t="s">
        <v>20</v>
      </c>
      <c r="F60" s="38">
        <v>1</v>
      </c>
      <c r="G60" s="75">
        <v>9.2361111111111116E-2</v>
      </c>
      <c r="H60" s="27">
        <v>918</v>
      </c>
      <c r="I60" s="28"/>
      <c r="J60" s="217" t="s">
        <v>111</v>
      </c>
      <c r="K60" s="219" t="s">
        <v>13</v>
      </c>
    </row>
    <row r="61" spans="1:11" s="30" customFormat="1" ht="15" customHeight="1" x14ac:dyDescent="0.25">
      <c r="A61" s="263"/>
      <c r="B61" s="115" t="s">
        <v>107</v>
      </c>
      <c r="C61" s="103" t="s">
        <v>110</v>
      </c>
      <c r="D61" s="236"/>
      <c r="E61" s="151" t="s">
        <v>127</v>
      </c>
      <c r="F61" s="36"/>
      <c r="G61" s="35"/>
      <c r="H61" s="27"/>
      <c r="I61" s="28"/>
      <c r="J61" s="218"/>
      <c r="K61" s="220"/>
    </row>
    <row r="62" spans="1:11" s="30" customFormat="1" ht="15" customHeight="1" x14ac:dyDescent="0.25">
      <c r="A62" s="263"/>
      <c r="B62" s="115" t="s">
        <v>106</v>
      </c>
      <c r="C62" s="32" t="s">
        <v>51</v>
      </c>
      <c r="D62" s="236"/>
      <c r="E62" s="151"/>
      <c r="F62" s="36"/>
      <c r="G62" s="35"/>
      <c r="H62" s="27"/>
      <c r="I62" s="28"/>
      <c r="J62" s="218"/>
      <c r="K62" s="220"/>
    </row>
    <row r="63" spans="1:11" s="30" customFormat="1" ht="18" customHeight="1" x14ac:dyDescent="0.25">
      <c r="A63" s="263"/>
      <c r="B63" s="115" t="s">
        <v>108</v>
      </c>
      <c r="C63" s="20" t="s">
        <v>21</v>
      </c>
      <c r="D63" s="236"/>
      <c r="E63" s="152"/>
      <c r="F63" s="37"/>
      <c r="G63" s="35"/>
      <c r="H63" s="27"/>
      <c r="I63" s="28"/>
      <c r="J63" s="218"/>
      <c r="K63" s="221"/>
    </row>
    <row r="64" spans="1:11" s="30" customFormat="1" ht="15" customHeight="1" x14ac:dyDescent="0.25">
      <c r="A64" s="263">
        <v>14</v>
      </c>
      <c r="B64" s="116" t="s">
        <v>125</v>
      </c>
      <c r="C64" s="18" t="s">
        <v>128</v>
      </c>
      <c r="D64" s="244" t="s">
        <v>14</v>
      </c>
      <c r="E64" s="23" t="s">
        <v>16</v>
      </c>
      <c r="F64" s="23">
        <v>1</v>
      </c>
      <c r="G64" s="95">
        <v>0.1076388888888889</v>
      </c>
      <c r="H64" s="26">
        <v>451</v>
      </c>
      <c r="I64" s="54"/>
      <c r="J64" s="219" t="s">
        <v>129</v>
      </c>
      <c r="K64" s="219" t="s">
        <v>17</v>
      </c>
    </row>
    <row r="65" spans="1:18" s="30" customFormat="1" ht="15" customHeight="1" x14ac:dyDescent="0.25">
      <c r="A65" s="263"/>
      <c r="B65" s="115" t="s">
        <v>55</v>
      </c>
      <c r="C65" s="103" t="s">
        <v>49</v>
      </c>
      <c r="D65" s="245"/>
      <c r="E65" s="23"/>
      <c r="F65" s="23"/>
      <c r="G65" s="25"/>
      <c r="H65" s="27"/>
      <c r="I65" s="28"/>
      <c r="J65" s="220"/>
      <c r="K65" s="220"/>
    </row>
    <row r="66" spans="1:18" s="30" customFormat="1" ht="15" customHeight="1" x14ac:dyDescent="0.25">
      <c r="A66" s="263"/>
      <c r="B66" s="115" t="s">
        <v>125</v>
      </c>
      <c r="C66" s="19" t="s">
        <v>52</v>
      </c>
      <c r="D66" s="245"/>
      <c r="E66" s="23"/>
      <c r="F66" s="23"/>
      <c r="G66" s="25"/>
      <c r="H66" s="27"/>
      <c r="I66" s="28"/>
      <c r="J66" s="220"/>
      <c r="K66" s="220"/>
    </row>
    <row r="67" spans="1:18" s="30" customFormat="1" ht="56.25" customHeight="1" x14ac:dyDescent="0.25">
      <c r="A67" s="263"/>
      <c r="B67" s="115" t="s">
        <v>126</v>
      </c>
      <c r="C67" s="32" t="s">
        <v>31</v>
      </c>
      <c r="D67" s="245"/>
      <c r="E67" s="23"/>
      <c r="F67" s="23"/>
      <c r="G67" s="25"/>
      <c r="H67" s="27"/>
      <c r="I67" s="28"/>
      <c r="J67" s="221"/>
      <c r="K67" s="220"/>
    </row>
    <row r="68" spans="1:18" s="30" customFormat="1" ht="15" customHeight="1" x14ac:dyDescent="0.25">
      <c r="A68" s="263">
        <v>15</v>
      </c>
      <c r="B68" s="116" t="s">
        <v>130</v>
      </c>
      <c r="C68" s="18" t="s">
        <v>50</v>
      </c>
      <c r="D68" s="244" t="s">
        <v>10</v>
      </c>
      <c r="E68" s="102" t="s">
        <v>11</v>
      </c>
      <c r="F68" s="22">
        <v>1</v>
      </c>
      <c r="G68" s="95">
        <v>4.5138888888888888E-2</v>
      </c>
      <c r="H68" s="26">
        <v>900</v>
      </c>
      <c r="I68" s="54" t="s">
        <v>12</v>
      </c>
      <c r="J68" s="240" t="s">
        <v>33</v>
      </c>
      <c r="K68" s="219" t="s">
        <v>33</v>
      </c>
    </row>
    <row r="69" spans="1:18" s="30" customFormat="1" ht="15" customHeight="1" x14ac:dyDescent="0.25">
      <c r="A69" s="263"/>
      <c r="B69" s="115" t="s">
        <v>131</v>
      </c>
      <c r="C69" s="126" t="s">
        <v>134</v>
      </c>
      <c r="D69" s="245"/>
      <c r="E69" s="126" t="s">
        <v>37</v>
      </c>
      <c r="F69" s="23"/>
      <c r="G69" s="25"/>
      <c r="H69" s="27"/>
      <c r="I69" s="28"/>
      <c r="J69" s="238"/>
      <c r="K69" s="220"/>
    </row>
    <row r="70" spans="1:18" s="30" customFormat="1" ht="15" customHeight="1" x14ac:dyDescent="0.25">
      <c r="A70" s="263"/>
      <c r="B70" s="115" t="s">
        <v>130</v>
      </c>
      <c r="C70" s="32" t="s">
        <v>135</v>
      </c>
      <c r="D70" s="245"/>
      <c r="E70" s="23"/>
      <c r="F70" s="23"/>
      <c r="G70" s="25"/>
      <c r="H70" s="27"/>
      <c r="I70" s="28"/>
      <c r="J70" s="238"/>
      <c r="K70" s="220"/>
    </row>
    <row r="71" spans="1:18" s="30" customFormat="1" ht="15" customHeight="1" x14ac:dyDescent="0.25">
      <c r="A71" s="263"/>
      <c r="B71" s="117" t="s">
        <v>132</v>
      </c>
      <c r="C71" s="167" t="s">
        <v>32</v>
      </c>
      <c r="D71" s="246"/>
      <c r="E71" s="24"/>
      <c r="F71" s="24"/>
      <c r="G71" s="104"/>
      <c r="H71" s="41"/>
      <c r="I71" s="42"/>
      <c r="J71" s="239"/>
      <c r="K71" s="221"/>
    </row>
    <row r="72" spans="1:18" s="30" customFormat="1" ht="15" customHeight="1" x14ac:dyDescent="0.25">
      <c r="A72" s="168"/>
      <c r="B72" s="116"/>
      <c r="C72" s="249" t="s">
        <v>133</v>
      </c>
      <c r="D72" s="194" t="s">
        <v>28</v>
      </c>
      <c r="E72" s="69" t="s">
        <v>16</v>
      </c>
      <c r="F72" s="82">
        <f>F64</f>
        <v>1</v>
      </c>
      <c r="G72" s="83">
        <f>SUM(G60:G71)</f>
        <v>0.24513888888888891</v>
      </c>
      <c r="H72" s="107">
        <f>SUM(H60:H71)</f>
        <v>2269</v>
      </c>
      <c r="I72" s="54"/>
      <c r="J72" s="171"/>
      <c r="K72" s="175"/>
      <c r="L72" s="197"/>
      <c r="M72" s="197"/>
      <c r="N72" s="197"/>
      <c r="O72" s="197"/>
      <c r="P72" s="197"/>
      <c r="Q72" s="197"/>
      <c r="R72" s="197"/>
    </row>
    <row r="73" spans="1:18" s="30" customFormat="1" ht="15" customHeight="1" x14ac:dyDescent="0.25">
      <c r="A73" s="169"/>
      <c r="B73" s="115"/>
      <c r="C73" s="250"/>
      <c r="D73" s="195"/>
      <c r="E73" s="55" t="s">
        <v>20</v>
      </c>
      <c r="F73" s="34">
        <f>F60</f>
        <v>1</v>
      </c>
      <c r="G73" s="84"/>
      <c r="H73" s="85"/>
      <c r="I73" s="28"/>
      <c r="J73" s="172"/>
      <c r="K73" s="173"/>
      <c r="L73" s="197"/>
      <c r="M73" s="197"/>
      <c r="N73" s="197"/>
      <c r="O73" s="197"/>
      <c r="P73" s="197"/>
      <c r="Q73" s="197"/>
      <c r="R73" s="197"/>
    </row>
    <row r="74" spans="1:18" s="30" customFormat="1" ht="15" customHeight="1" x14ac:dyDescent="0.25">
      <c r="A74" s="169"/>
      <c r="B74" s="115"/>
      <c r="C74" s="250"/>
      <c r="D74" s="195" t="s">
        <v>40</v>
      </c>
      <c r="E74" s="55" t="s">
        <v>11</v>
      </c>
      <c r="F74" s="34">
        <f>F68</f>
        <v>1</v>
      </c>
      <c r="G74" s="84"/>
      <c r="H74" s="85"/>
      <c r="I74" s="28"/>
      <c r="J74" s="172"/>
      <c r="K74" s="173"/>
      <c r="L74" s="197"/>
      <c r="M74" s="197"/>
      <c r="N74" s="197"/>
      <c r="O74" s="197"/>
      <c r="P74" s="197"/>
      <c r="Q74" s="197"/>
      <c r="R74" s="197"/>
    </row>
    <row r="75" spans="1:18" s="30" customFormat="1" ht="15" customHeight="1" x14ac:dyDescent="0.25">
      <c r="A75" s="169"/>
      <c r="B75" s="115"/>
      <c r="C75" s="250"/>
      <c r="D75" s="198"/>
      <c r="E75" s="113"/>
      <c r="F75" s="114"/>
      <c r="G75" s="84"/>
      <c r="H75" s="85"/>
      <c r="I75" s="28"/>
      <c r="J75" s="172"/>
      <c r="K75" s="173"/>
      <c r="L75" s="197"/>
      <c r="M75" s="197"/>
      <c r="N75" s="197"/>
      <c r="O75" s="197"/>
      <c r="P75" s="197"/>
      <c r="Q75" s="197"/>
      <c r="R75" s="197"/>
    </row>
    <row r="76" spans="1:18" s="30" customFormat="1" ht="15" customHeight="1" x14ac:dyDescent="0.25">
      <c r="A76" s="168"/>
      <c r="B76" s="116"/>
      <c r="C76" s="251" t="s">
        <v>136</v>
      </c>
      <c r="D76" s="199" t="s">
        <v>42</v>
      </c>
      <c r="E76" s="200" t="s">
        <v>23</v>
      </c>
      <c r="F76" s="201">
        <f>F72+F30</f>
        <v>4</v>
      </c>
      <c r="G76" s="253">
        <f>G72+G57+G30</f>
        <v>0.72777777777777786</v>
      </c>
      <c r="H76" s="255">
        <f>H72+H57+H30</f>
        <v>16873</v>
      </c>
      <c r="I76" s="202"/>
      <c r="J76" s="175"/>
      <c r="K76" s="71"/>
      <c r="L76" s="29"/>
      <c r="M76" s="29"/>
      <c r="N76" s="29"/>
      <c r="O76" s="29"/>
      <c r="P76" s="29"/>
      <c r="Q76" s="197"/>
      <c r="R76" s="197"/>
    </row>
    <row r="77" spans="1:18" s="30" customFormat="1" ht="15" customHeight="1" x14ac:dyDescent="0.25">
      <c r="A77" s="169"/>
      <c r="B77" s="115"/>
      <c r="C77" s="252"/>
      <c r="D77" s="203" t="s">
        <v>141</v>
      </c>
      <c r="E77" s="200" t="s">
        <v>29</v>
      </c>
      <c r="F77" s="201">
        <f>F73+F57</f>
        <v>4</v>
      </c>
      <c r="G77" s="254"/>
      <c r="H77" s="256"/>
      <c r="I77" s="205"/>
      <c r="J77" s="173"/>
      <c r="K77" s="72"/>
      <c r="L77" s="29"/>
      <c r="M77" s="29"/>
      <c r="N77" s="29"/>
      <c r="O77" s="29"/>
      <c r="P77" s="29"/>
      <c r="Q77" s="197"/>
      <c r="R77" s="197"/>
    </row>
    <row r="78" spans="1:18" s="30" customFormat="1" ht="15" customHeight="1" x14ac:dyDescent="0.25">
      <c r="A78" s="170"/>
      <c r="B78" s="117"/>
      <c r="C78" s="264"/>
      <c r="D78" s="193"/>
      <c r="E78" s="206" t="s">
        <v>30</v>
      </c>
      <c r="F78" s="207">
        <f>F74+F58+F31</f>
        <v>5</v>
      </c>
      <c r="G78" s="265"/>
      <c r="H78" s="266"/>
      <c r="I78" s="267"/>
      <c r="J78" s="174"/>
      <c r="K78" s="268"/>
      <c r="L78" s="29"/>
      <c r="M78" s="197"/>
      <c r="N78" s="197"/>
      <c r="O78" s="197"/>
      <c r="P78" s="197"/>
      <c r="Q78" s="197"/>
      <c r="R78" s="197"/>
    </row>
    <row r="79" spans="1:18" s="30" customFormat="1" ht="15" customHeight="1" x14ac:dyDescent="0.25">
      <c r="A79" s="271"/>
      <c r="B79" s="272"/>
      <c r="C79" s="273"/>
      <c r="D79" s="274"/>
      <c r="E79" s="275"/>
      <c r="F79" s="275"/>
      <c r="G79" s="204"/>
      <c r="H79" s="276"/>
      <c r="I79" s="205"/>
      <c r="J79" s="172"/>
      <c r="K79" s="172"/>
      <c r="L79" s="29"/>
      <c r="M79" s="197"/>
      <c r="N79" s="197"/>
      <c r="O79" s="197"/>
      <c r="P79" s="197"/>
      <c r="Q79" s="197"/>
      <c r="R79" s="197"/>
    </row>
    <row r="80" spans="1:18" s="30" customFormat="1" ht="15" customHeight="1" x14ac:dyDescent="0.25">
      <c r="A80" s="271"/>
      <c r="B80" s="272"/>
      <c r="C80" s="273"/>
      <c r="D80" s="274"/>
      <c r="E80" s="275"/>
      <c r="F80" s="275"/>
      <c r="G80" s="204"/>
      <c r="H80" s="276"/>
      <c r="I80" s="205"/>
      <c r="J80" s="172"/>
      <c r="K80" s="172"/>
      <c r="L80" s="29"/>
      <c r="M80" s="197"/>
      <c r="N80" s="197"/>
      <c r="O80" s="197"/>
      <c r="P80" s="197"/>
      <c r="Q80" s="197"/>
      <c r="R80" s="197"/>
    </row>
    <row r="81" spans="1:11" x14ac:dyDescent="0.25">
      <c r="A81" s="80"/>
      <c r="B81" s="269"/>
      <c r="C81" s="97" t="s">
        <v>38</v>
      </c>
      <c r="D81" s="196"/>
      <c r="E81" s="97"/>
      <c r="F81" s="21"/>
      <c r="G81" s="86"/>
      <c r="H81" s="61"/>
      <c r="I81" s="87"/>
      <c r="J81" s="176" t="s">
        <v>41</v>
      </c>
      <c r="K81" s="176"/>
    </row>
    <row r="82" spans="1:11" x14ac:dyDescent="0.25">
      <c r="A82" s="80"/>
      <c r="B82" s="270"/>
      <c r="C82" s="32"/>
      <c r="D82" s="96"/>
      <c r="E82" s="56"/>
      <c r="F82" s="21"/>
      <c r="G82" s="86"/>
      <c r="H82" s="61"/>
      <c r="I82" s="87"/>
      <c r="J82" s="176"/>
      <c r="K82" s="176"/>
    </row>
    <row r="83" spans="1:11" x14ac:dyDescent="0.25">
      <c r="A83" s="80"/>
      <c r="B83" s="270"/>
      <c r="C83" s="32" t="s">
        <v>39</v>
      </c>
      <c r="D83" s="96"/>
      <c r="E83" s="56"/>
      <c r="F83" s="21"/>
      <c r="G83" s="86"/>
      <c r="H83" s="61"/>
      <c r="I83" s="87"/>
      <c r="J83" s="176"/>
      <c r="K83" s="176"/>
    </row>
    <row r="84" spans="1:11" x14ac:dyDescent="0.25">
      <c r="A84" s="96"/>
      <c r="B84" s="270"/>
      <c r="C84" s="32"/>
      <c r="D84" s="96"/>
      <c r="E84" s="56"/>
      <c r="F84" s="81"/>
      <c r="G84" s="86"/>
      <c r="H84" s="61"/>
      <c r="I84" s="87"/>
      <c r="J84" s="172"/>
      <c r="K84" s="176"/>
    </row>
  </sheetData>
  <mergeCells count="66">
    <mergeCell ref="A26:A29"/>
    <mergeCell ref="J26:J29"/>
    <mergeCell ref="K26:K29"/>
    <mergeCell ref="A64:A67"/>
    <mergeCell ref="A60:A63"/>
    <mergeCell ref="A33:A36"/>
    <mergeCell ref="A68:A71"/>
    <mergeCell ref="J68:J71"/>
    <mergeCell ref="C2:J2"/>
    <mergeCell ref="C30:C31"/>
    <mergeCell ref="C72:C75"/>
    <mergeCell ref="K64:K67"/>
    <mergeCell ref="J6:J9"/>
    <mergeCell ref="K6:K9"/>
    <mergeCell ref="C76:C78"/>
    <mergeCell ref="G76:G78"/>
    <mergeCell ref="H76:H78"/>
    <mergeCell ref="D64:D67"/>
    <mergeCell ref="J64:J67"/>
    <mergeCell ref="K33:K36"/>
    <mergeCell ref="D60:D63"/>
    <mergeCell ref="J60:J63"/>
    <mergeCell ref="K60:K63"/>
    <mergeCell ref="J33:J36"/>
    <mergeCell ref="K68:K71"/>
    <mergeCell ref="D68:D71"/>
    <mergeCell ref="D26:D29"/>
    <mergeCell ref="D33:D36"/>
    <mergeCell ref="A6:A9"/>
    <mergeCell ref="K18:K21"/>
    <mergeCell ref="A22:A25"/>
    <mergeCell ref="J22:J25"/>
    <mergeCell ref="K22:K25"/>
    <mergeCell ref="A18:A21"/>
    <mergeCell ref="J18:J21"/>
    <mergeCell ref="A14:A17"/>
    <mergeCell ref="J14:J17"/>
    <mergeCell ref="K14:K17"/>
    <mergeCell ref="D6:D9"/>
    <mergeCell ref="D10:D13"/>
    <mergeCell ref="D14:D17"/>
    <mergeCell ref="D18:D21"/>
    <mergeCell ref="D22:D25"/>
    <mergeCell ref="A10:A13"/>
    <mergeCell ref="J10:J13"/>
    <mergeCell ref="K10:K13"/>
    <mergeCell ref="A49:A52"/>
    <mergeCell ref="J49:J52"/>
    <mergeCell ref="K49:K52"/>
    <mergeCell ref="J53:J56"/>
    <mergeCell ref="K53:K56"/>
    <mergeCell ref="A53:A56"/>
    <mergeCell ref="A37:A40"/>
    <mergeCell ref="J37:J40"/>
    <mergeCell ref="K37:K40"/>
    <mergeCell ref="A41:A44"/>
    <mergeCell ref="J41:J44"/>
    <mergeCell ref="K41:K44"/>
    <mergeCell ref="A45:A48"/>
    <mergeCell ref="J45:J48"/>
    <mergeCell ref="K45:K48"/>
    <mergeCell ref="D53:D56"/>
    <mergeCell ref="D49:D52"/>
    <mergeCell ref="D37:D40"/>
    <mergeCell ref="D41:D44"/>
    <mergeCell ref="D45:D48"/>
  </mergeCells>
  <pageMargins left="0.19685039370078741" right="0.19685039370078741" top="0.78740157480314965" bottom="0.19685039370078741" header="0" footer="0"/>
  <pageSetup paperSize="9" scale="88" orientation="landscape" r:id="rId1"/>
  <rowBreaks count="2" manualBreakCount="2">
    <brk id="36" max="10" man="1"/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2017г</vt:lpstr>
      <vt:lpstr>'1 квартал 2017г'!Область_печати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2017-03-31T06:43:09Z</dcterms:modified>
</cp:coreProperties>
</file>