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bookViews>
  <sheets>
    <sheet name="Общий 2015г." sheetId="1" r:id="rId1"/>
  </sheets>
  <definedNames>
    <definedName name="_xlnm.Print_Area" localSheetId="0">'Общий 2015г.'!$A$1:$K$404</definedName>
  </definedNames>
  <calcPr calcId="152511" calcOnSave="0"/>
</workbook>
</file>

<file path=xl/calcChain.xml><?xml version="1.0" encoding="utf-8"?>
<calcChain xmlns="http://schemas.openxmlformats.org/spreadsheetml/2006/main">
  <c r="F296" i="1" l="1"/>
  <c r="G360" i="1" l="1"/>
  <c r="G246" i="1"/>
  <c r="F361" i="1"/>
  <c r="H295" i="1"/>
  <c r="G295" i="1"/>
  <c r="H90" i="1"/>
  <c r="G90" i="1"/>
  <c r="F46" i="1"/>
  <c r="F45" i="1"/>
  <c r="F44" i="1"/>
  <c r="H22" i="1"/>
  <c r="G22" i="1"/>
  <c r="H41" i="1"/>
  <c r="F390" i="1"/>
  <c r="H384" i="1"/>
  <c r="G384" i="1"/>
  <c r="H323" i="1" l="1"/>
  <c r="G323" i="1"/>
  <c r="G387" i="1" s="1"/>
  <c r="H360" i="1"/>
  <c r="H387" i="1" s="1"/>
  <c r="F360" i="1"/>
  <c r="F325" i="1" l="1"/>
  <c r="F389" i="1" s="1"/>
  <c r="F324" i="1"/>
  <c r="F388" i="1" s="1"/>
  <c r="F323" i="1"/>
  <c r="F387" i="1" s="1"/>
  <c r="F298" i="1"/>
  <c r="F295" i="1"/>
  <c r="F297" i="1" l="1"/>
  <c r="F174" i="1" l="1"/>
  <c r="F173" i="1"/>
  <c r="F172" i="1"/>
  <c r="F171" i="1"/>
  <c r="F170" i="1"/>
  <c r="F169" i="1"/>
  <c r="F249" i="1"/>
  <c r="F304" i="1" s="1"/>
  <c r="F248" i="1"/>
  <c r="F247" i="1"/>
  <c r="F246" i="1"/>
  <c r="F301" i="1" s="1"/>
  <c r="H246" i="1" l="1"/>
  <c r="F211" i="1" l="1"/>
  <c r="F303" i="1" s="1"/>
  <c r="F210" i="1"/>
  <c r="F302" i="1" s="1"/>
  <c r="F209" i="1"/>
  <c r="F300" i="1" s="1"/>
  <c r="H209" i="1"/>
  <c r="H300" i="1" s="1"/>
  <c r="G209" i="1"/>
  <c r="G300" i="1" s="1"/>
  <c r="H166" i="1" l="1"/>
  <c r="G166" i="1"/>
  <c r="G136" i="1"/>
  <c r="H136" i="1"/>
  <c r="H169" i="1" l="1"/>
  <c r="G169" i="1"/>
  <c r="G41" i="1" l="1"/>
  <c r="H30" i="1"/>
  <c r="H44" i="1" s="1"/>
  <c r="H392" i="1" s="1"/>
  <c r="G30" i="1"/>
  <c r="G44" i="1" l="1"/>
  <c r="G392" i="1" s="1"/>
</calcChain>
</file>

<file path=xl/sharedStrings.xml><?xml version="1.0" encoding="utf-8"?>
<sst xmlns="http://schemas.openxmlformats.org/spreadsheetml/2006/main" count="1131" uniqueCount="564">
  <si>
    <t>ЖУРНАЛ</t>
  </si>
  <si>
    <t>№ п/п</t>
  </si>
  <si>
    <t>Дата и время      инцидента</t>
  </si>
  <si>
    <t>Место инцидента, название объекта, регистрационный номер, и дата его регистрации</t>
  </si>
  <si>
    <t>Вид инцидента</t>
  </si>
  <si>
    <t xml:space="preserve">Причины инцидента                                                                                                                                                                                                                                                                                                           </t>
  </si>
  <si>
    <t>Экономический ущерб*,тыс.руб.</t>
  </si>
  <si>
    <t>Мероприятия, предложенные комиссией по расследованию причин инцидента</t>
  </si>
  <si>
    <t>Отметка о выполнении мероприятий</t>
  </si>
  <si>
    <t>ЯНВАРЬ</t>
  </si>
  <si>
    <t>ФО</t>
  </si>
  <si>
    <t xml:space="preserve">1.10.Другие причины </t>
  </si>
  <si>
    <t>-</t>
  </si>
  <si>
    <t>Выполнено.</t>
  </si>
  <si>
    <t>ТО</t>
  </si>
  <si>
    <t xml:space="preserve">1.08.естественный износ </t>
  </si>
  <si>
    <t>ФЕВРАЛЬ</t>
  </si>
  <si>
    <t>1.05.Изменение свойств материала в процессе эксплуатации</t>
  </si>
  <si>
    <t xml:space="preserve">включить в план капитальных ремонтов КЛ. </t>
  </si>
  <si>
    <t xml:space="preserve">В плане работ. </t>
  </si>
  <si>
    <t>Постоянно.</t>
  </si>
  <si>
    <t>(не обнаружено)</t>
  </si>
  <si>
    <t>1.08.Естественный износ</t>
  </si>
  <si>
    <t>ДД Афонин К.Г.</t>
  </si>
  <si>
    <t>18-00</t>
  </si>
  <si>
    <t>ДД Дорошко В.В.</t>
  </si>
  <si>
    <t>1.05.Изменение свойств материала в процессе эксплуатации- 2</t>
  </si>
  <si>
    <t xml:space="preserve">1.09.Повреждение оборудования эл.сетей СМО и иными организациями, посторонними лицами-4. </t>
  </si>
  <si>
    <t>Недоотпуск электроэнергии, кВтч</t>
  </si>
  <si>
    <t>Продолжительность простоя,            часов</t>
  </si>
  <si>
    <t>учета инцидентов, происшедших на  производственных объектах, объектах энергетики и гидротехнических сооружениях ОАО «НЭСК», поднадзорных Межрегиональному технологическому управлению Федеральной службы по экологическому, технологическому и атомному надзору за 2015г.</t>
  </si>
  <si>
    <t xml:space="preserve">15.01.2015г. </t>
  </si>
  <si>
    <t>19-54</t>
  </si>
  <si>
    <t>20-59</t>
  </si>
  <si>
    <t>РП-5 яч.11 ТО</t>
  </si>
  <si>
    <t>КЛ-10 кВ РП-5.11 до оп.1 ЛР-511-5</t>
  </si>
  <si>
    <t>29 л</t>
  </si>
  <si>
    <t>24.01.2015г.</t>
  </si>
  <si>
    <t>04-25</t>
  </si>
  <si>
    <t>06-12</t>
  </si>
  <si>
    <t>ТП-103.2 МТЗ</t>
  </si>
  <si>
    <t>КЛ-10 кВ ТП-225.2-Т-2</t>
  </si>
  <si>
    <t>29.01.2015г.</t>
  </si>
  <si>
    <t>15-45</t>
  </si>
  <si>
    <t xml:space="preserve">ТП-103.2 МТЗ, </t>
  </si>
  <si>
    <t>не обнаружено.</t>
  </si>
  <si>
    <t>15-00</t>
  </si>
  <si>
    <t>30.01.2015г.</t>
  </si>
  <si>
    <t>11-40</t>
  </si>
  <si>
    <t>01.02.2015г.</t>
  </si>
  <si>
    <t>РП-8 яч.12 ТО</t>
  </si>
  <si>
    <t>КЛ-6 кВ КТП-257.3-КТП-212.3</t>
  </si>
  <si>
    <t>За январь 2015г.</t>
  </si>
  <si>
    <t>ТО- 0</t>
  </si>
  <si>
    <t>ФО- 4</t>
  </si>
  <si>
    <t>02.02.2015г.</t>
  </si>
  <si>
    <t>11-48</t>
  </si>
  <si>
    <t>16-23</t>
  </si>
  <si>
    <t>ТП-103 яч.2 МТЗ</t>
  </si>
  <si>
    <t>КЛ-10 кВ ТП-104.5-ЛР-106-2</t>
  </si>
  <si>
    <t>МАРТ</t>
  </si>
  <si>
    <t>07.03.2015г.</t>
  </si>
  <si>
    <t>10-50</t>
  </si>
  <si>
    <t xml:space="preserve">Ф-108НН, СДЗ, работа АВР </t>
  </si>
  <si>
    <t>КЛ-10 кВ ПС НН Ф-108.А- РП-22А.31.А</t>
  </si>
  <si>
    <t>Акт № 6 от 16.03.2015г.,</t>
  </si>
  <si>
    <t>(37 лет)</t>
  </si>
  <si>
    <t>За февраль 2015г.</t>
  </si>
  <si>
    <t>ФО- 1</t>
  </si>
  <si>
    <t>15-20</t>
  </si>
  <si>
    <t xml:space="preserve">РП-7 яч.20 ТО, </t>
  </si>
  <si>
    <t>КЛ-10 кв ТП-22.1-ТП-160.5</t>
  </si>
  <si>
    <t xml:space="preserve">Акт № 7 от 16.03.2015г. </t>
  </si>
  <si>
    <t>ТО- 1</t>
  </si>
  <si>
    <t>ФО- 0</t>
  </si>
  <si>
    <t>За март 2015г.</t>
  </si>
  <si>
    <t>включить в план капитальных ремонтов КЛ для замены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t>
  </si>
  <si>
    <t>Замена КЛ-10 кВ от яч.2 до Т-2 ТП-225, проведение высоковольтных испытаний.</t>
  </si>
  <si>
    <t xml:space="preserve">Акт № 2 от 02.02.2015г., </t>
  </si>
  <si>
    <t xml:space="preserve">Акт № 1 от 23.01.2015г., </t>
  </si>
  <si>
    <t>(сети потребителей)</t>
  </si>
  <si>
    <t xml:space="preserve">предусмотреть вынос футляров для перехода КЛ через дороги за пределы зоны ливневой канализации вдоль дорог. </t>
  </si>
  <si>
    <t>Акт № 5 от 12.02.2015г.</t>
  </si>
  <si>
    <t>14-10</t>
  </si>
  <si>
    <t xml:space="preserve">1.08.Естественный износ </t>
  </si>
  <si>
    <t xml:space="preserve"> 1.10.Другие причины</t>
  </si>
  <si>
    <t>Итого за 1 квартал:</t>
  </si>
  <si>
    <t>АПРЕЛЬ</t>
  </si>
  <si>
    <t>10.04.2015г.</t>
  </si>
  <si>
    <t>04-30</t>
  </si>
  <si>
    <t>КЛ-10 кв ТП-124.2-ТП-158.3</t>
  </si>
  <si>
    <t>ДД Зайцев В.А.</t>
  </si>
  <si>
    <t>ТП-103 яч.2 ТО</t>
  </si>
  <si>
    <t>не обнаружено</t>
  </si>
  <si>
    <t>2.03. Снегопад</t>
  </si>
  <si>
    <t xml:space="preserve">Ф-107 НН МТЗ, </t>
  </si>
  <si>
    <t>За апрель 2015г.</t>
  </si>
  <si>
    <t>23-55</t>
  </si>
  <si>
    <t>02-50</t>
  </si>
  <si>
    <t>04-45</t>
  </si>
  <si>
    <t>06-10</t>
  </si>
  <si>
    <t>08-00</t>
  </si>
  <si>
    <t>11-00</t>
  </si>
  <si>
    <t>Ф-64Т, ТО</t>
  </si>
  <si>
    <t>сети смежной сетевой организ.</t>
  </si>
  <si>
    <t>(сети смежной сетевой организ.)</t>
  </si>
  <si>
    <t>ДД Лызь В.С.</t>
  </si>
  <si>
    <t xml:space="preserve">Акт № 11 от 16.04.2015г. </t>
  </si>
  <si>
    <t>Акт № 10 от 14.04.2015г.</t>
  </si>
  <si>
    <t xml:space="preserve">Акт № 8 от 17.04.2015г. </t>
  </si>
  <si>
    <t>Акт № 9 от 16.04.2015г.</t>
  </si>
  <si>
    <t>замена муфт СС при ремонте КЛ на муфты из термоусаживаемых материалов.</t>
  </si>
  <si>
    <t>проведение внеочередного осмотра ВЛ-10 кВ №8 "Степная" и обрезка веток деревьев в охранной зоне. Срок: 14.04.2015г.</t>
  </si>
  <si>
    <t>сети смежной сетевой организации.</t>
  </si>
  <si>
    <t>проведение внеочередного осмотра ВЛ-10 кВ №6 "Красная Деревня" и обрезка веток деревьев в охранной зоне. Срок: 14.04.2015г.</t>
  </si>
  <si>
    <t>09-28</t>
  </si>
  <si>
    <t xml:space="preserve">12.04.2015г. </t>
  </si>
  <si>
    <t>22-12</t>
  </si>
  <si>
    <t>12.04.2015г.</t>
  </si>
  <si>
    <t xml:space="preserve">17.04.2015г. </t>
  </si>
  <si>
    <t>09-40</t>
  </si>
  <si>
    <t>ПС Тяговая 1 секция РУ-6 кВ</t>
  </si>
  <si>
    <t>сети внешнего поставщика</t>
  </si>
  <si>
    <t xml:space="preserve"> -</t>
  </si>
  <si>
    <t>Акт не регистрировался</t>
  </si>
  <si>
    <t>21-24</t>
  </si>
  <si>
    <t>ТП-104 яч.6 сгорели 2 ПК</t>
  </si>
  <si>
    <t>КЛ-10 кВ ТП-104.6 -оп.ВЛ-10 кВ</t>
  </si>
  <si>
    <t>ДД ДорошкоВ.В.</t>
  </si>
  <si>
    <t xml:space="preserve">19.04.2015г. </t>
  </si>
  <si>
    <t>00-30</t>
  </si>
  <si>
    <t>01-05</t>
  </si>
  <si>
    <t>РП-5 яч.2 ТО, яч.4 ТО</t>
  </si>
  <si>
    <t>не обнаружено (РВО)</t>
  </si>
  <si>
    <t xml:space="preserve">Ф-103 НН МТЗ, </t>
  </si>
  <si>
    <t>КЛ-10 кВ ТП-103.3 - ТП-108.5</t>
  </si>
  <si>
    <t>02-00</t>
  </si>
  <si>
    <t xml:space="preserve">Акт № 13 от 24.04.2015г. </t>
  </si>
  <si>
    <t xml:space="preserve">1. Замена изолятора и РВО-10. Отв.: начальник ВЛЭП Батраков Ф.М. Срок: 24.04.2015г.
2. Проведение мероприятий по монтажу и вводу ДГК для компенсации емкостных токов на 1 секции ПС Ново-Невинномысская.
</t>
  </si>
  <si>
    <t>1.Выполнено.               2.Включить в план работ.</t>
  </si>
  <si>
    <t>РП-8 яч.10,14 ТО</t>
  </si>
  <si>
    <t xml:space="preserve">27.04.2015г. </t>
  </si>
  <si>
    <t>09-44</t>
  </si>
  <si>
    <t>11-30</t>
  </si>
  <si>
    <t xml:space="preserve">28.04.2015г. </t>
  </si>
  <si>
    <t>09-35</t>
  </si>
  <si>
    <t>10-34</t>
  </si>
  <si>
    <t xml:space="preserve">Ф-114 НН МТЗ, </t>
  </si>
  <si>
    <t>КЛ-10 кВ ТП-251.1 -оп.ВЛ-10 кВ</t>
  </si>
  <si>
    <t xml:space="preserve">04.05.2015г. </t>
  </si>
  <si>
    <t>10-00</t>
  </si>
  <si>
    <t>12-00</t>
  </si>
  <si>
    <t>РП-4 яч.11 ТО, яч.5 ТО</t>
  </si>
  <si>
    <t>порыв КЛ-6 кВ ТП-96.1- ТП-105.6 и КЛ-6 кВ ТП-96.4- ТП-105.1</t>
  </si>
  <si>
    <t>(ООО "Кавказэлектросервис")</t>
  </si>
  <si>
    <t>РП-4 яч.13 ТО</t>
  </si>
  <si>
    <t>не обнаружено, ВЛ</t>
  </si>
  <si>
    <t>22-35</t>
  </si>
  <si>
    <t>23-20</t>
  </si>
  <si>
    <t>ДД Дорошко А.В.</t>
  </si>
  <si>
    <t>За май 2015г.</t>
  </si>
  <si>
    <t xml:space="preserve">замена концевой разделки КВЭ с проведением высоковольтных испытаний. Включить в план капитального ремонта КЛ-10 кВ.  </t>
  </si>
  <si>
    <t>(27 лет)</t>
  </si>
  <si>
    <t xml:space="preserve">Акт № 14 от 29.04.2015г. </t>
  </si>
  <si>
    <t xml:space="preserve">Акт № 16 от 29.05.2015г. </t>
  </si>
  <si>
    <t>(34 г)</t>
  </si>
  <si>
    <t>1.10.Другие причины</t>
  </si>
  <si>
    <t>ФО- 9</t>
  </si>
  <si>
    <t>Выдача предписаний СМО об ответственности за сохранность электросетей, проходящих по территории города.</t>
  </si>
  <si>
    <t xml:space="preserve">2.01.Грозы, ливни. </t>
  </si>
  <si>
    <t xml:space="preserve">Акт № 17 от 15.05.2015г. </t>
  </si>
  <si>
    <t xml:space="preserve">Акт № 18 от 15.05.2015г. </t>
  </si>
  <si>
    <t>Начальнику ВЛЭП Батракову Ф.М. произвести обрезку деревьев в охранной зоне ВЛ-6 кВ №2 "Трасса". Срок: 05.05.2015г.</t>
  </si>
  <si>
    <t>МАЙ</t>
  </si>
  <si>
    <t xml:space="preserve">05.05.2015г. </t>
  </si>
  <si>
    <t>08-05</t>
  </si>
  <si>
    <t>16-05</t>
  </si>
  <si>
    <t xml:space="preserve">Акт № 19 от 15.05.2015г. </t>
  </si>
  <si>
    <t>ТП-126 яч.5, ПК</t>
  </si>
  <si>
    <t>КЛ-10 кВ от яч.5 до Т-1</t>
  </si>
  <si>
    <t>(25 лет)</t>
  </si>
  <si>
    <t xml:space="preserve">09.05.2015г. </t>
  </si>
  <si>
    <t>05-10</t>
  </si>
  <si>
    <t>06-30</t>
  </si>
  <si>
    <t xml:space="preserve">Акт № 20 от 15.05.2015г. </t>
  </si>
  <si>
    <t>Ф-117 НН, ТО,</t>
  </si>
  <si>
    <t>КЛ-10 кВ Ф-117НН до РП-13.5</t>
  </si>
  <si>
    <t>Применение метода паяной системы заземления при монтаже муфт СТп-10 на кабельных трассах с номинальной нагрузкой , проходящих в районах с агрессивной средой.</t>
  </si>
  <si>
    <t>При проведении капитальных ремонтов КЛ замена на кабели типа ЦАСБу с не стекающим пропиточным изоляционным составом или с изоляцией из сшитого полиэтилена на вертикальных участках и с перепадом по уровню высоты, соответствующего класса напряжения. Замена КЛ-10 кВ от яч.5 до Т-1 ТП-126, проведение высоковольтных испытаний.</t>
  </si>
  <si>
    <t>09-30</t>
  </si>
  <si>
    <t>Ф-107 НН, ТО,</t>
  </si>
  <si>
    <t>РВО на ЛР-107-9</t>
  </si>
  <si>
    <t xml:space="preserve">Акт № 21 от 13.05.2015г. </t>
  </si>
  <si>
    <t>Проведение мероприятий по монтажу и вводуДГК для компенсации емкостных токов на 1 секции ПС Ново-Невинномысская.</t>
  </si>
  <si>
    <t>Включить в план работ.</t>
  </si>
  <si>
    <t xml:space="preserve">20.05.2015г. </t>
  </si>
  <si>
    <t>16-40</t>
  </si>
  <si>
    <t>Ф-117 ПС "Родники"Кочуб.РЭС</t>
  </si>
  <si>
    <t>КЛ-10 кВ ТП-29.3 до опоры</t>
  </si>
  <si>
    <t>(сети смежных организаций)</t>
  </si>
  <si>
    <t>(сети смежных организаций, Кочубеевских РЭС)</t>
  </si>
  <si>
    <t xml:space="preserve">28.05.2015г. </t>
  </si>
  <si>
    <t>01-30</t>
  </si>
  <si>
    <t>02-30</t>
  </si>
  <si>
    <t>ТП-103 яч.2 МТЗ, ЗЗ</t>
  </si>
  <si>
    <t xml:space="preserve">Акт № 12 от 27.04.2015г. </t>
  </si>
  <si>
    <t xml:space="preserve">Акт № 15 от 08.05.2015г. </t>
  </si>
  <si>
    <t>Акт №22 от 29.05.2015г.</t>
  </si>
  <si>
    <t>03-10</t>
  </si>
  <si>
    <t>РП-7 яч.17 ТО</t>
  </si>
  <si>
    <t>КЛ-10 кВ ТП-72.8-ТП-150.2</t>
  </si>
  <si>
    <t>Начальнику ВЛЭП Батракову Ф.М. проведение внеочередного осмотра ВЛ-10 кВ №8 "Степная" и обрезка веток деревьев в охранной зоне. Срок: 29.05.2015г.</t>
  </si>
  <si>
    <t xml:space="preserve">30.05.2015г. </t>
  </si>
  <si>
    <t>17-49</t>
  </si>
  <si>
    <t xml:space="preserve">31.05.2015г. </t>
  </si>
  <si>
    <t>12-30</t>
  </si>
  <si>
    <t>Ф-114НН, МТЗ</t>
  </si>
  <si>
    <t>(сети смежных организаций, РЖД)</t>
  </si>
  <si>
    <t xml:space="preserve">22.05.2015г. </t>
  </si>
  <si>
    <t>09-57</t>
  </si>
  <si>
    <t>10-32</t>
  </si>
  <si>
    <t>Акт № 23 от 27.05.2015г.</t>
  </si>
  <si>
    <t xml:space="preserve">Акт № 24 от 29.05.2015г. </t>
  </si>
  <si>
    <r>
      <t>Акт № 25 от 08.06.2015г.</t>
    </r>
    <r>
      <rPr>
        <sz val="10"/>
        <color theme="0"/>
        <rFont val="Times New Roman"/>
        <family val="1"/>
        <charset val="204"/>
      </rPr>
      <t xml:space="preserve">15.05.2015г. </t>
    </r>
  </si>
  <si>
    <t xml:space="preserve">Акт № 26 от 08.06.2015г. </t>
  </si>
  <si>
    <t>ЛР-114-3, РВО,                              КЛ-10 кВ ТП-108.7-оп.ВЛ-10 кВ,   КЛ-10 кВ ТП-131.4-оп.ВЛ-10 кВ</t>
  </si>
  <si>
    <t>ТО- 2</t>
  </si>
  <si>
    <t>ФО- 8</t>
  </si>
  <si>
    <t>ИЮНЬ</t>
  </si>
  <si>
    <t xml:space="preserve">02.06.2015г. </t>
  </si>
  <si>
    <t>11-36</t>
  </si>
  <si>
    <t>12-06</t>
  </si>
  <si>
    <t>Ф-115НН</t>
  </si>
  <si>
    <t>Ф-115НН, МТЗ</t>
  </si>
  <si>
    <t>Акт № 27 от 08.06.2015г.</t>
  </si>
  <si>
    <t>(сети смежных организаций, ЗЭС)</t>
  </si>
  <si>
    <t xml:space="preserve">09.06.2015г. </t>
  </si>
  <si>
    <t>15-15</t>
  </si>
  <si>
    <t>ТП-52 яч.1, ТО</t>
  </si>
  <si>
    <t>КЛ-6 кВ ТП-28.8 до оп.ВЛ-6 кВ</t>
  </si>
  <si>
    <t>13-00</t>
  </si>
  <si>
    <t>РППОШОР.12, ТО</t>
  </si>
  <si>
    <t>КЛ-6 кВ РППОШОР.12-ТП-209.2</t>
  </si>
  <si>
    <t xml:space="preserve">14.06.2015г. </t>
  </si>
  <si>
    <t>03-50</t>
  </si>
  <si>
    <t>14.06.2015г.</t>
  </si>
  <si>
    <t>04-50</t>
  </si>
  <si>
    <t xml:space="preserve">Ф-61Т,ТО, </t>
  </si>
  <si>
    <t>КЛ-6 кВ ТП-94.4-ТП-95.2</t>
  </si>
  <si>
    <t xml:space="preserve">Акт № 30 от  </t>
  </si>
  <si>
    <t>23.06.2015г.</t>
  </si>
  <si>
    <t>14-30</t>
  </si>
  <si>
    <t>15-06</t>
  </si>
  <si>
    <t>РП-8 яч.8, ТО</t>
  </si>
  <si>
    <t>КЛ-6 кВ РП-8.8-ТП-6.2</t>
  </si>
  <si>
    <t xml:space="preserve">Акт № 31 от </t>
  </si>
  <si>
    <t xml:space="preserve">30.06.2015г. </t>
  </si>
  <si>
    <t>10-04</t>
  </si>
  <si>
    <t>За июнь 2015г.</t>
  </si>
  <si>
    <t>Акт № 32 от 02.07.2015г.</t>
  </si>
  <si>
    <t>(35 лет)</t>
  </si>
  <si>
    <t>Акт № 28 от 11.06.2015г.</t>
  </si>
  <si>
    <t>Акт № 29 от 26.06.2015г.</t>
  </si>
  <si>
    <t>(34 г.)</t>
  </si>
  <si>
    <t>Включить в план капитального ремонта КЛ, замена муфт СС при ремонте КЛ на муфты СТп из термоусаживаемых материалов.</t>
  </si>
  <si>
    <t>В плане работ.</t>
  </si>
  <si>
    <t>(42 г.)</t>
  </si>
  <si>
    <t>(56 л.)</t>
  </si>
  <si>
    <t>ФО- 5</t>
  </si>
  <si>
    <t>ФО-5</t>
  </si>
  <si>
    <t xml:space="preserve">01.07.2015г. </t>
  </si>
  <si>
    <t>19-38</t>
  </si>
  <si>
    <t>20-38</t>
  </si>
  <si>
    <t>Ф-107НН, МТЗ</t>
  </si>
  <si>
    <t>Акт № 33 от 15.07.2015г.</t>
  </si>
  <si>
    <t xml:space="preserve">06.07.2015г. </t>
  </si>
  <si>
    <t>15-44</t>
  </si>
  <si>
    <t xml:space="preserve">07.07.2015г. </t>
  </si>
  <si>
    <t>РП-4 яч.7 ТО, яч.5 ТО</t>
  </si>
  <si>
    <t>сбита оп.ВЛ-6 кВ №2 Трасса</t>
  </si>
  <si>
    <t>(трактор 37-57 СХА)</t>
  </si>
  <si>
    <t>Проведение обследований воздушных линий, проверка наличия и при необходимости обновление барьерной разметки на опорах находящихся в непосредственной близости с проезжей частью. Направлен запрос в ОГИБДД о розыске собственника трактора 37-57 СХА, явившегося причиной ДТП, для направления в его адрес требования о возмещении ущерба.</t>
  </si>
  <si>
    <t xml:space="preserve">Акт № 34 от 17.07.2015г. </t>
  </si>
  <si>
    <t xml:space="preserve">22.07.2015г. </t>
  </si>
  <si>
    <t>13-30</t>
  </si>
  <si>
    <t>22.07.2015г.</t>
  </si>
  <si>
    <t xml:space="preserve">24.07.2015г. </t>
  </si>
  <si>
    <t>11-08</t>
  </si>
  <si>
    <t>РП-4 яч.13 ТО,</t>
  </si>
  <si>
    <t>порыв кЛ-6 кВ ТП-146.6-ТП-112.4</t>
  </si>
  <si>
    <t>(при земляных работах)</t>
  </si>
  <si>
    <t>РП-8 яч.7 МТЗ,</t>
  </si>
  <si>
    <t>порыв КЛ-6 кВ РП-8.7-ТП-11.4</t>
  </si>
  <si>
    <t xml:space="preserve">28.07.2015г. </t>
  </si>
  <si>
    <t>15-40</t>
  </si>
  <si>
    <t>16-18</t>
  </si>
  <si>
    <t>16-26</t>
  </si>
  <si>
    <t>РП-7 яч.20 ЗЗ,</t>
  </si>
  <si>
    <t>КЛ-10 кВ ТП-22.3-ТП-121.1</t>
  </si>
  <si>
    <t>РП-5 яч.11 ЗЗ,</t>
  </si>
  <si>
    <t>КЛ-6 кВ Ф-61Т-ТП-94.5 и                     КЛ-6 кВ в ТП-197.1 на Т-1</t>
  </si>
  <si>
    <t>18-40</t>
  </si>
  <si>
    <t>17-28</t>
  </si>
  <si>
    <t>изолятор, оп.ЛР-114-9 (КТП-247)</t>
  </si>
  <si>
    <t xml:space="preserve">РВО на оп.ЛР-511-3 </t>
  </si>
  <si>
    <t xml:space="preserve">30.07.2015г. </t>
  </si>
  <si>
    <t>Акт № 35 от  28.07.2015г.</t>
  </si>
  <si>
    <t>Акт № 38 от 03.08.2015г.</t>
  </si>
  <si>
    <t>Акт № 39 от 04.08.2015г.</t>
  </si>
  <si>
    <t>Акт № 40 от 04.08.2015г.</t>
  </si>
  <si>
    <t xml:space="preserve">1) Повышение требований к состоянию, аттестации оборудования потребителей.   2) Надзор при проведении монтажных работ подрядными организациями при пересечении коммуникаций, проведение высоковольтных испытаний по графику. </t>
  </si>
  <si>
    <t xml:space="preserve">Постоянно. </t>
  </si>
  <si>
    <t>Замена муфт СС при ремонте КЛ на муфты СТп из термоусаживаемых материалов.</t>
  </si>
  <si>
    <t xml:space="preserve">1. Замена изолятора и РВО-10. Отв.: начальник ВЛЭП Батраков Ф.М. Срок: 28.07.2015г.
2. Проведение мероприятий по монтажу и вводу ДГК для компенсации емкостных токов на 1 секции ПС Ново-Невинномысская.
</t>
  </si>
  <si>
    <t xml:space="preserve">1. Замена изолятора (сети потребителя). 
2. Проведение мероприятий по монтажу и вводу ДГК для компенсации емкостных токов на 1 секции ПС Ново-Невинномысская.
</t>
  </si>
  <si>
    <t>1. Выполнено.       2. В плане работ.</t>
  </si>
  <si>
    <t>ИЮЛЬ</t>
  </si>
  <si>
    <t>АВГУСТ</t>
  </si>
  <si>
    <t>14-16</t>
  </si>
  <si>
    <t>15-26</t>
  </si>
  <si>
    <t>ФО- 7</t>
  </si>
  <si>
    <t xml:space="preserve">01.08.2015г. </t>
  </si>
  <si>
    <t>19-15</t>
  </si>
  <si>
    <t>КЛ-6 кВ ТП-2.4-ТП-11.3</t>
  </si>
  <si>
    <t>РП-8 яч.7 ТО, яч.11 ЗЗ</t>
  </si>
  <si>
    <t xml:space="preserve">19.08.2015г. </t>
  </si>
  <si>
    <t>16-10</t>
  </si>
  <si>
    <t>ПС-49 А яч.16, ТО</t>
  </si>
  <si>
    <t>ВЛ-6 кВ №18 упала опора</t>
  </si>
  <si>
    <t>Акт № 42 от 21.08.2015г.</t>
  </si>
  <si>
    <t>18-20</t>
  </si>
  <si>
    <t>18-50</t>
  </si>
  <si>
    <t>Акт № 43 от 20.08.2015г.</t>
  </si>
  <si>
    <t>Акт № 44 от 20.08.2015г.</t>
  </si>
  <si>
    <t>РП-2 яч.9 МТЗ</t>
  </si>
  <si>
    <t>20-00</t>
  </si>
  <si>
    <t>21-33</t>
  </si>
  <si>
    <t>17-45</t>
  </si>
  <si>
    <t>2.04.Ураганный ветер.</t>
  </si>
  <si>
    <t xml:space="preserve">21.08.2015г. </t>
  </si>
  <si>
    <t>оп.изол.ВЛ-6 кВ №17</t>
  </si>
  <si>
    <t xml:space="preserve">26.08.2015г. </t>
  </si>
  <si>
    <t>12-04</t>
  </si>
  <si>
    <t>13-23</t>
  </si>
  <si>
    <t xml:space="preserve">РП-8 яч.7 ТО, </t>
  </si>
  <si>
    <t>КЛ-6 кВ РП-8.7-ТП-11.4, СМО</t>
  </si>
  <si>
    <t>Акт № 45 от 27.08.2015г.</t>
  </si>
  <si>
    <t xml:space="preserve">27.08.2015г. </t>
  </si>
  <si>
    <t>Акт № 36 от 04.08.2015г.</t>
  </si>
  <si>
    <t>Акт № 37 от 04.08.2015г.</t>
  </si>
  <si>
    <t>КЛ-6 кВ ТП-8.8-ТП-27.2, СМО</t>
  </si>
  <si>
    <t>ПС НН, 1 секц, ЗЗ</t>
  </si>
  <si>
    <t>Внеочередной осмотр ВЛ-6 кВ № 17 «Гидросантехмонтаж», анализ и диагностика линейной арматуры при проведении ППР, обрезка деревьев в охранной зоне. Отв.: начальник ВЛЭП Батраков Ф.М. Срок: 27.08.2015г.</t>
  </si>
  <si>
    <t>Внеочередной осмотр ВЛ-6 кВ № 17 «Гидросантехмонтаж», обрезка деревьев в охранной зоне. Отв.: начальник ВЛЭП Батраков Ф.М. Срок: 27.08.2015г.</t>
  </si>
  <si>
    <t>Внеочередной осмотр ВЛ-6 кВ № 2 «Трасса», обрезка деревьев в охранной зоне. Отв.: начальник ВЛЭП Батраков Ф.М. Срок: 25.08.2015г.</t>
  </si>
  <si>
    <t xml:space="preserve">внеочередной осмотр ВЛ-6 кВ №18 «Гаражи Химик», замена дефектных опор, изоляторов, правка траверс (сети потребителей). </t>
  </si>
  <si>
    <t xml:space="preserve">РП-8 яч.13 ТО, </t>
  </si>
  <si>
    <t>11-10</t>
  </si>
  <si>
    <t>12-15</t>
  </si>
  <si>
    <t>11-45</t>
  </si>
  <si>
    <t>14-40</t>
  </si>
  <si>
    <t>сети внешнего поставщика ЗЭС</t>
  </si>
  <si>
    <t>Акт № 46 от 28.08.2015г.</t>
  </si>
  <si>
    <t>Акт № 47 от 28.08.2015г.</t>
  </si>
  <si>
    <t>За август 2015г.</t>
  </si>
  <si>
    <t>СЕНТЯБРЬ</t>
  </si>
  <si>
    <t xml:space="preserve">01.09.2015г. </t>
  </si>
  <si>
    <t>20-56</t>
  </si>
  <si>
    <t xml:space="preserve">02.09.2015г. </t>
  </si>
  <si>
    <t>(не обнаруж.-наброс ?)</t>
  </si>
  <si>
    <t xml:space="preserve">  14:15:00</t>
  </si>
  <si>
    <t>РП-7 яч.20 МТЗ, ЗЗ,</t>
  </si>
  <si>
    <t>21-00</t>
  </si>
  <si>
    <t>22-15</t>
  </si>
  <si>
    <t xml:space="preserve">Ф-63Т,ТО, </t>
  </si>
  <si>
    <t>КЛ-6 кВ ТП-87.2-ТП-101.8</t>
  </si>
  <si>
    <t xml:space="preserve">03.09.2015г. </t>
  </si>
  <si>
    <t>17-56</t>
  </si>
  <si>
    <t xml:space="preserve">04.09.2015г. </t>
  </si>
  <si>
    <t>РП-4.13 ТО</t>
  </si>
  <si>
    <t>оп.изолятор КТП-57</t>
  </si>
  <si>
    <t>КЛ-10 ТП-131.4- оп.ЛР-114-12</t>
  </si>
  <si>
    <t>17-00</t>
  </si>
  <si>
    <t xml:space="preserve">07.09.2015г. </t>
  </si>
  <si>
    <t>02-55</t>
  </si>
  <si>
    <t>Итого за 2 квартал</t>
  </si>
  <si>
    <t>ТО- 3</t>
  </si>
  <si>
    <t>ФО-22</t>
  </si>
  <si>
    <t>КЛ-6 кВ от ПС 49А.16 до оп. ВЛ-6 кВ № 18 "Гаражи Химик"</t>
  </si>
  <si>
    <t>09.09.2015г</t>
  </si>
  <si>
    <t>02-40</t>
  </si>
  <si>
    <t>09.09.2015г.</t>
  </si>
  <si>
    <t>07-10</t>
  </si>
  <si>
    <t>11-20</t>
  </si>
  <si>
    <t>КЛ-10 кВ ТП-124.2-ТП-158.3</t>
  </si>
  <si>
    <t>РВО ЛР-502-14</t>
  </si>
  <si>
    <t>КЛ-6 кВ ТП-212.3-ТП-257.3</t>
  </si>
  <si>
    <t>РП-9 РЖД яч.12 МТЗ</t>
  </si>
  <si>
    <t>15.09.2015г</t>
  </si>
  <si>
    <t>01-50</t>
  </si>
  <si>
    <t>16.09.2015г.</t>
  </si>
  <si>
    <t>РП-7 яч.19 ТО</t>
  </si>
  <si>
    <t>15.09.2015г.</t>
  </si>
  <si>
    <t>17-38</t>
  </si>
  <si>
    <t>РП-5 яч.2 ТО</t>
  </si>
  <si>
    <t>КТП-18 прох.изолят. Сети потребителя</t>
  </si>
  <si>
    <t>(сети потребителя)</t>
  </si>
  <si>
    <t>РВО ЛР-720-7</t>
  </si>
  <si>
    <t>17.09.2015г</t>
  </si>
  <si>
    <t>17-20</t>
  </si>
  <si>
    <t>18-25</t>
  </si>
  <si>
    <t>17.09.2015г.</t>
  </si>
  <si>
    <t>Акт № 59 от 18.09.2015г.</t>
  </si>
  <si>
    <t>Акт № 56 от 14.09.2015г.</t>
  </si>
  <si>
    <t>Акт № 52 от  08.09.2015г.</t>
  </si>
  <si>
    <t>Акт № 50 от 04.09.2015г.</t>
  </si>
  <si>
    <t>Акт № 49 от 09.09.2015г.</t>
  </si>
  <si>
    <t>Акт № 41 от 10.08.2015г.</t>
  </si>
  <si>
    <t>(58 л.)</t>
  </si>
  <si>
    <t>Включить в план капитального ремонта.</t>
  </si>
  <si>
    <t>1. Замена РВО-10. Отв.: начальник ВЛЭП Батраков Ф.М. Срок: 03.09.2015г.              2. Проведение мероприятий по монтажу и вводу ДГК для компенсации емкостных токов на 1 секции ПС Ново-Невинномысская.</t>
  </si>
  <si>
    <t>1. Выполнено.          2. В плане работ.</t>
  </si>
  <si>
    <t>(СНТ "Садовод")</t>
  </si>
  <si>
    <t>Выдача предписаний садовым товариществам, о соблюдении противопожарной безопасности в границах охранных зон объектов электросетевого хозяйтсва перед началом дачного сезона. Отв.: начальник ВЛЭП Батраков Ф.М., начальник КЛЭПиТП Кущенко В.Н., начальник сетевого района Шаповалов П.П. Срок: Постоянно.</t>
  </si>
  <si>
    <t>1. Замена РВО-10. Отв.: начальник ВЛЭП Батраков Ф.М. Срок: 03.09.2015г.                                            2. Проведение мероприятий по монтажу и вводу ДГК для компенсации емкостных токов на 1 секции ПС Ново-Невинномысская.</t>
  </si>
  <si>
    <t>Акт № 58 от 22.09.2015г.</t>
  </si>
  <si>
    <t>Акт № 51 от  19.09.2015г.</t>
  </si>
  <si>
    <t>Замена муфт СС при ремонте КЛ на муфты СТп из термоусаживаемых материалов, закладка футляров в зоне благоустройства. Срок: Постоянно. Включить в план реконструкции.</t>
  </si>
  <si>
    <t>Акт № 53 от 14.09.2015г.</t>
  </si>
  <si>
    <t xml:space="preserve">Включено. </t>
  </si>
  <si>
    <t>Акт № 54 от 15.09.2015г.</t>
  </si>
  <si>
    <t>Проверка, ипытание, ремонт оболочек КЛ.</t>
  </si>
  <si>
    <t>Акт № 55 от 18.09.2015г.</t>
  </si>
  <si>
    <t xml:space="preserve">Замена муфт СС при ремонте КЛ на муфты СТп из термоусаживаемых материалов. Усиление надзора при проведении земляных работ СМО при пересечении коммуникаций. Включить в план капитального ремонта с выносом трассы КЛ.
</t>
  </si>
  <si>
    <t>Акт № 57 от 18.09.2015г.</t>
  </si>
  <si>
    <t xml:space="preserve">Обрезка веток в границах охранных зон объектов электросетевого хозяйства. 
Отв.: начальник ВЛЭП Батраков Ф.М., начальник КЛЭПиТП Кущенко В.Н., начальник сетевого района Шаповалов П.П. Срок: Постоянно.
</t>
  </si>
  <si>
    <t>За сентябрь 2015г.</t>
  </si>
  <si>
    <t>ТО- 6</t>
  </si>
  <si>
    <t>Начальник ОКСиЭЭ</t>
  </si>
  <si>
    <t>исп.Заводовская Т.П.</t>
  </si>
  <si>
    <t>13-55</t>
  </si>
  <si>
    <t>10-36</t>
  </si>
  <si>
    <t>РП-3 яч.9 ТО</t>
  </si>
  <si>
    <t>КЛ-6 кВ ТП-142.3-ТП-168.1</t>
  </si>
  <si>
    <r>
      <t xml:space="preserve">Акт № 60 от </t>
    </r>
    <r>
      <rPr>
        <sz val="10"/>
        <color theme="0"/>
        <rFont val="Times New Roman"/>
        <family val="1"/>
        <charset val="204"/>
      </rPr>
      <t>18.09.2015г.</t>
    </r>
  </si>
  <si>
    <t>09-58</t>
  </si>
  <si>
    <t>11-28</t>
  </si>
  <si>
    <t>Ф-65 КПФ, МТЗ</t>
  </si>
  <si>
    <t>КЛ-6 кВ ПС КПФ-Ф65-ТП-52.3</t>
  </si>
  <si>
    <t>Акт № 61 от 15.10.2015г.</t>
  </si>
  <si>
    <t>(46 лет)</t>
  </si>
  <si>
    <t>13.10.2015г</t>
  </si>
  <si>
    <t>13.10.2015г.</t>
  </si>
  <si>
    <t>15.10.2015г</t>
  </si>
  <si>
    <t>15.10.2015г.</t>
  </si>
  <si>
    <t>15-05</t>
  </si>
  <si>
    <t>19.10.2015г</t>
  </si>
  <si>
    <t>19.10.2015г.</t>
  </si>
  <si>
    <t>РП-7 яч.20 МТЗ, ЗЗ</t>
  </si>
  <si>
    <t>ВЛ-10 кВ №10 "Химпоселок"- птица</t>
  </si>
  <si>
    <t>Акт № 62 от 16.10.2015г.</t>
  </si>
  <si>
    <t>Акт № 63 от 16.10.2015г.</t>
  </si>
  <si>
    <t>(ТП-42 Т-2)</t>
  </si>
  <si>
    <t>(птица на ВЛ-10 кВ)</t>
  </si>
  <si>
    <t>За октябрь 2015г.</t>
  </si>
  <si>
    <t>ФО- 3</t>
  </si>
  <si>
    <t>ОКТЯБРЬ</t>
  </si>
  <si>
    <t xml:space="preserve">1.Выдача предписаний СМО об ответственности за сохранность электросетей, проходящих по территории города. Надзор при проведении земляных работ СМО при пересечении коммуникаций. 2.Мастеру КЛЭП Кареву Д.В. провести  персоналу службы по надзору за трассами КЛ внеочередной инструктаж по правилам производства земляных работ сторонними организациями в охранных зонах КЛ и определение мест прохождения трасс и охранных зон КЛ, комплексными методами  (до 23.10.2015г.).
</t>
  </si>
  <si>
    <t>1.Постоянно.     2.Выполнено.</t>
  </si>
  <si>
    <t xml:space="preserve">Начальнику службы ВЛЭП Батракову Ф.М. проведение внеочередного осмотра ВЛ-10 кВ №10 «Химпоселок». Срок: 16.10.2015г.  </t>
  </si>
  <si>
    <t xml:space="preserve">Выполнено. </t>
  </si>
  <si>
    <t>РП-8 яч.9, ТО</t>
  </si>
  <si>
    <t>ТП-42 Т-2</t>
  </si>
  <si>
    <t>НОЯБРЬ</t>
  </si>
  <si>
    <t xml:space="preserve">05.11.2015г. </t>
  </si>
  <si>
    <t>01-00</t>
  </si>
  <si>
    <t>Ф-116НН, РП-5 яч.11, ТО</t>
  </si>
  <si>
    <t xml:space="preserve">Акт № 64 от 16.11.2015г., </t>
  </si>
  <si>
    <t>включить в план капитальных ремонтов; замена муфт СС при ремонте на муфты СТп из термоусаживаемых материалов.</t>
  </si>
  <si>
    <t>23.11.2015г</t>
  </si>
  <si>
    <t>12-45</t>
  </si>
  <si>
    <t>13-45</t>
  </si>
  <si>
    <t>РП-7 яч.20 ТО</t>
  </si>
  <si>
    <t>ВЛ-10 кВ №10 "Химпоселок"-не обнаружено</t>
  </si>
  <si>
    <t xml:space="preserve">Начальнику службы ВЛЭП Батракову Ф.М. проведение внеочередного осмотра ВЛ-10 кВ №10 «Химпоселок». Срок: 23.11.2015г.  </t>
  </si>
  <si>
    <t>Акт № 65 от 26.11.2015г.</t>
  </si>
  <si>
    <t>25.11.2015г</t>
  </si>
  <si>
    <t>18-30</t>
  </si>
  <si>
    <t>19-07</t>
  </si>
  <si>
    <t>РП-8 яч.6 ТО, ЗЗ</t>
  </si>
  <si>
    <t>КЛ-6 кВ ТП-254.6-оп.1ВЛ-6 кВ №35 "Линар"</t>
  </si>
  <si>
    <t>28.11.2015г</t>
  </si>
  <si>
    <t>11-58</t>
  </si>
  <si>
    <t>13-15</t>
  </si>
  <si>
    <t>РП-9 яч.12 РЖД, ТО</t>
  </si>
  <si>
    <t>19-35</t>
  </si>
  <si>
    <t>Ф-107 НН, ТО</t>
  </si>
  <si>
    <t>ВЛ-10 кВ №6 "Красная Деревня"- птица</t>
  </si>
  <si>
    <t>29.11.2015г</t>
  </si>
  <si>
    <t>15-48</t>
  </si>
  <si>
    <t>17-18</t>
  </si>
  <si>
    <t>Акт № 66 от 26.11.2015г.</t>
  </si>
  <si>
    <t>КЛ-6 кВ РП-4.16-РП-2.8 "Арнест"</t>
  </si>
  <si>
    <t>20-35</t>
  </si>
  <si>
    <t>30.11.2015г</t>
  </si>
  <si>
    <t>Усиление контроля во время приемки, наблюдение при проведении монтажных работ СМО.</t>
  </si>
  <si>
    <t>РП-4 яч.16, ЗЗ, АВР</t>
  </si>
  <si>
    <t>Акт № 67 от 30.11.2015г.</t>
  </si>
  <si>
    <t xml:space="preserve">Начальнику службы ВЛЭП Батракову Ф.М. проведение внеочередного осмотра ВЛ-10 кВ №6 «Красная Деревня». Срок: 01.12.2015г.  </t>
  </si>
  <si>
    <t>собственнику произвести ремонт кабеля с произвоством высоковольтных испытаний. Усиление контроля во время приемки, наблюдение при проведении монтажных работ СМО.</t>
  </si>
  <si>
    <t xml:space="preserve">Начальнику службы ВЛЭП Батракову Ф.М. проведение внеочередного осмотра ВЛ-10 кВ №8 «Степная». Срок: 01.12.2015г.  </t>
  </si>
  <si>
    <t>Акт № 69 от 30.11.2015г.</t>
  </si>
  <si>
    <t>Трансформатор включить в план капитального ремонта.</t>
  </si>
  <si>
    <t>Акт № 68 от 01.12.2015г.</t>
  </si>
  <si>
    <t>.</t>
  </si>
  <si>
    <t xml:space="preserve">Начальнику ВЛЭП Батракову Ф.М. проведение внеочередного осмотра ВЛ-6 кВ №2 "Трасса" и обрезка веток деревьев в охранной зоне. Срок: 01.12.2015г. </t>
  </si>
  <si>
    <t>Акт № 70 от 03.12.2015г.</t>
  </si>
  <si>
    <t>Акт № 71 от 03.12.2015г.</t>
  </si>
  <si>
    <t>(ветка на ВЛ-6 кВ)</t>
  </si>
  <si>
    <t>ВЛ-6 кВ №2 "Трасса"- ветка</t>
  </si>
  <si>
    <t>ДЕКАБРЬ</t>
  </si>
  <si>
    <t>02.12.2015г</t>
  </si>
  <si>
    <t>12-20</t>
  </si>
  <si>
    <t>Акт № 72 от 04.12.2015г.</t>
  </si>
  <si>
    <t>ВЛ-6 кВ №3, 8 - не обнаружено</t>
  </si>
  <si>
    <t xml:space="preserve">Начальнику ВЛЭП Батракову Ф.М. проведение внеочередного осмотра ВЛ-10 кВ №3 "Фрунзе" и ВЛ-10 кВ №8 "Степная"и обрезка веток деревьев в охранной зоне. Срок: 02.12.2015г. </t>
  </si>
  <si>
    <t xml:space="preserve"> 2.03.Снегопад</t>
  </si>
  <si>
    <t>РП-7 яч.13 МТЗ, ЗЗ</t>
  </si>
  <si>
    <t>ВЛ-10 кВ №26 "Восточная"- КТП-213</t>
  </si>
  <si>
    <t>03.12.2015г</t>
  </si>
  <si>
    <t>15-13</t>
  </si>
  <si>
    <t>12-50</t>
  </si>
  <si>
    <t>РП-7 яч.17, МТЗ, ЗЗ</t>
  </si>
  <si>
    <t>ВЛ-10 кВ №9 "Водопрводная"- не обнар.</t>
  </si>
  <si>
    <t>16.12.2015г</t>
  </si>
  <si>
    <t>25.12.2015г</t>
  </si>
  <si>
    <t>05-27</t>
  </si>
  <si>
    <t>Акт № 73 от 04.12.2015г.</t>
  </si>
  <si>
    <t>Акт № 74 от 04.12.2015г.</t>
  </si>
  <si>
    <t xml:space="preserve">Начальнику ВЛЭП Батракову Ф.М. проведение внеочередного осмотра ВЛ-10 кВ №9 "Водопроводная", №16 "Маркова" и обрезка веток деревьев в охранной зоне. Срок: 03.12.2015г. </t>
  </si>
  <si>
    <t>ПС-25 Азот, яч.7</t>
  </si>
  <si>
    <t>повреждение в сетях АО "Азот"</t>
  </si>
  <si>
    <t xml:space="preserve">Акт не составлялся </t>
  </si>
  <si>
    <t>06-47</t>
  </si>
  <si>
    <t>РП-8 яч.6 ЗЗ</t>
  </si>
  <si>
    <t>КЛ-6 кВ РП-8.6 до ТП-254.6</t>
  </si>
  <si>
    <t>За ноябрь 2015г.</t>
  </si>
  <si>
    <t>Акт № 75 от 04.12.2015г.</t>
  </si>
  <si>
    <t>За декабрь 2015г.</t>
  </si>
  <si>
    <t>Итого за 3 квартал</t>
  </si>
  <si>
    <t>Итого за 4 квартал</t>
  </si>
  <si>
    <t>Итого за 2015 год.</t>
  </si>
  <si>
    <t>ТО- 8</t>
  </si>
  <si>
    <t>ФО-19</t>
  </si>
  <si>
    <t>ФО-11</t>
  </si>
  <si>
    <t xml:space="preserve">Акт № 3 от 05.02.2015г., </t>
  </si>
  <si>
    <t>Акт № 4 от 10.02.2015г.</t>
  </si>
  <si>
    <r>
      <t>Акт № 48 от</t>
    </r>
    <r>
      <rPr>
        <sz val="10"/>
        <color rgb="FF0000FF"/>
        <rFont val="Times New Roman"/>
        <family val="1"/>
        <charset val="204"/>
      </rPr>
      <t xml:space="preserve"> 27.08.2015г</t>
    </r>
    <r>
      <rPr>
        <sz val="10"/>
        <color rgb="FFFF0000"/>
        <rFont val="Times New Roman"/>
        <family val="1"/>
        <charset val="204"/>
      </rPr>
      <t>.</t>
    </r>
  </si>
  <si>
    <t xml:space="preserve"> сети внешнего поставщика АО "Азот"</t>
  </si>
  <si>
    <t>ТО-20</t>
  </si>
  <si>
    <t>ФО-57</t>
  </si>
  <si>
    <t>Поспелов Г.И.</t>
  </si>
  <si>
    <t>За июль 2015г.</t>
  </si>
  <si>
    <t>ТО- 4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</si>
</sst>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h]:mm:ss;@"/>
  </numFmts>
  <fonts count="23" x14ac:knownFonts="1">
    <font>
      <sz val="11"/>
      <color theme="1"/>
      <name val="Calibri"/>
      <family val="2"/>
      <scheme val="minor"/>
    </font>
    <font>
      <sz val="10"/>
      <color theme="1"/>
      <name val="Times New Roman"/>
      <family val="1"/>
      <charset val="204"/>
    </font>
    <font>
      <b/>
      <sz val="10"/>
      <color theme="1"/>
      <name val="Times New Roman"/>
      <family val="1"/>
      <charset val="204"/>
    </font>
    <font>
      <sz val="10"/>
      <name val="Times New Roman"/>
      <family val="1"/>
      <charset val="204"/>
    </font>
    <font>
      <sz val="10"/>
      <color rgb="FF0000FF"/>
      <name val="Times New Roman"/>
      <family val="1"/>
      <charset val="204"/>
    </font>
    <font>
      <b/>
      <sz val="10"/>
      <color rgb="FF0000FF"/>
      <name val="Times New Roman"/>
      <family val="1"/>
      <charset val="204"/>
    </font>
    <font>
      <sz val="10"/>
      <color rgb="FFFF00FF"/>
      <name val="Times New Roman"/>
      <family val="1"/>
      <charset val="204"/>
    </font>
    <font>
      <sz val="10"/>
      <color rgb="FFFF0000"/>
      <name val="Times New Roman"/>
      <family val="1"/>
      <charset val="204"/>
    </font>
    <font>
      <b/>
      <sz val="10"/>
      <color rgb="FFFF00FF"/>
      <name val="Times New Roman"/>
      <family val="1"/>
      <charset val="204"/>
    </font>
    <font>
      <sz val="10"/>
      <color rgb="FF006600"/>
      <name val="Times New Roman"/>
      <family val="1"/>
      <charset val="204"/>
    </font>
    <font>
      <b/>
      <sz val="10"/>
      <color rgb="FF006600"/>
      <name val="Times New Roman"/>
      <family val="1"/>
      <charset val="204"/>
    </font>
    <font>
      <sz val="10"/>
      <color theme="0"/>
      <name val="Times New Roman"/>
      <family val="1"/>
      <charset val="204"/>
    </font>
    <font>
      <sz val="11"/>
      <name val="Calibri"/>
      <family val="2"/>
      <scheme val="minor"/>
    </font>
    <font>
      <b/>
      <sz val="10"/>
      <color rgb="FFC00000"/>
      <name val="Times New Roman"/>
      <family val="1"/>
      <charset val="204"/>
    </font>
    <font>
      <b/>
      <sz val="10"/>
      <name val="Times New Roman"/>
      <family val="1"/>
      <charset val="204"/>
    </font>
    <font>
      <sz val="10"/>
      <color rgb="FFCC00CC"/>
      <name val="Times New Roman"/>
      <family val="1"/>
      <charset val="204"/>
    </font>
    <font>
      <sz val="11"/>
      <color rgb="FFCC00CC"/>
      <name val="Calibri"/>
      <family val="2"/>
      <scheme val="minor"/>
    </font>
    <font>
      <b/>
      <sz val="10"/>
      <color rgb="FFCC00CC"/>
      <name val="Times New Roman"/>
      <family val="1"/>
      <charset val="204"/>
    </font>
    <font>
      <sz val="11"/>
      <name val="Times New Roman"/>
      <family val="1"/>
      <charset val="204"/>
    </font>
    <font>
      <b/>
      <sz val="11"/>
      <color rgb="FF0000FF"/>
      <name val="Calibri"/>
      <family val="2"/>
      <scheme val="minor"/>
    </font>
    <font>
      <b/>
      <sz val="10"/>
      <color rgb="FFFF0000"/>
      <name val="Times New Roman"/>
      <family val="1"/>
      <charset val="204"/>
    </font>
    <font>
      <b/>
      <sz val="11"/>
      <color rgb="FFFF0000"/>
      <name val="Calibri"/>
      <family val="2"/>
      <charset val="204"/>
      <scheme val="minor"/>
    </font>
    <font>
      <sz val="11"/>
      <color rgb="FFFF0000"/>
      <name val="Calibri"/>
      <family val="2"/>
      <scheme val="minor"/>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15">
    <xf numFmtId="0" fontId="0" fillId="0" borderId="0" xfId="0"/>
    <xf numFmtId="0" fontId="1" fillId="0" borderId="0" xfId="0" applyFont="1" applyAlignment="1">
      <alignment horizontal="distributed" vertical="top"/>
    </xf>
    <xf numFmtId="49" fontId="1" fillId="0" borderId="0" xfId="0" applyNumberFormat="1" applyFont="1" applyAlignment="1">
      <alignment horizontal="distributed" vertical="top"/>
    </xf>
    <xf numFmtId="0" fontId="1" fillId="0" borderId="0" xfId="0" applyFont="1" applyAlignment="1">
      <alignment horizontal="left" vertical="top"/>
    </xf>
    <xf numFmtId="49" fontId="1" fillId="0" borderId="0" xfId="0" applyNumberFormat="1" applyFont="1" applyAlignment="1">
      <alignment horizontal="left" vertical="top"/>
    </xf>
    <xf numFmtId="2" fontId="1" fillId="0" borderId="0" xfId="0" applyNumberFormat="1" applyFont="1" applyAlignment="1">
      <alignment horizontal="right" vertical="top"/>
    </xf>
    <xf numFmtId="0" fontId="1" fillId="0" borderId="0" xfId="0" applyFont="1" applyAlignment="1">
      <alignment vertical="top"/>
    </xf>
    <xf numFmtId="1" fontId="1" fillId="0" borderId="0" xfId="0" applyNumberFormat="1" applyFont="1" applyAlignment="1">
      <alignment horizontal="right" vertical="top"/>
    </xf>
    <xf numFmtId="164" fontId="2" fillId="0" borderId="0" xfId="0" applyNumberFormat="1" applyFont="1" applyAlignment="1">
      <alignment horizontal="right" vertical="top"/>
    </xf>
    <xf numFmtId="164" fontId="1" fillId="0" borderId="0" xfId="0" applyNumberFormat="1" applyFont="1" applyAlignment="1">
      <alignment horizontal="right" vertical="top"/>
    </xf>
    <xf numFmtId="0" fontId="1" fillId="0" borderId="1" xfId="0" applyFont="1" applyBorder="1" applyAlignment="1">
      <alignment horizontal="left" textRotation="90" wrapText="1"/>
    </xf>
    <xf numFmtId="49" fontId="1" fillId="0" borderId="1" xfId="0" applyNumberFormat="1" applyFont="1" applyBorder="1" applyAlignment="1">
      <alignment horizontal="left" textRotation="90" wrapText="1"/>
    </xf>
    <xf numFmtId="164" fontId="1" fillId="0" borderId="1" xfId="0" applyNumberFormat="1" applyFont="1" applyBorder="1" applyAlignment="1">
      <alignment horizontal="left" textRotation="90" wrapText="1"/>
    </xf>
    <xf numFmtId="1" fontId="1" fillId="0" borderId="1" xfId="0" applyNumberFormat="1" applyFont="1" applyBorder="1" applyAlignment="1">
      <alignment horizontal="left" textRotation="90" wrapText="1"/>
    </xf>
    <xf numFmtId="2" fontId="1" fillId="0" borderId="1" xfId="0" applyNumberFormat="1" applyFont="1" applyBorder="1" applyAlignment="1">
      <alignment horizontal="left" textRotation="90" wrapText="1"/>
    </xf>
    <xf numFmtId="49"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1" xfId="0" applyFont="1" applyBorder="1" applyAlignment="1">
      <alignment horizontal="distributed" vertical="top" wrapText="1"/>
    </xf>
    <xf numFmtId="49" fontId="1" fillId="0" borderId="1" xfId="0" applyNumberFormat="1" applyFont="1" applyBorder="1" applyAlignment="1">
      <alignment horizontal="distributed" vertical="top" wrapText="1"/>
    </xf>
    <xf numFmtId="0" fontId="1" fillId="0" borderId="1" xfId="0" applyFont="1" applyBorder="1" applyAlignment="1">
      <alignment vertical="top" wrapText="1"/>
    </xf>
    <xf numFmtId="0" fontId="1" fillId="0" borderId="1" xfId="0" applyFont="1" applyBorder="1" applyAlignment="1">
      <alignment horizontal="left" vertical="top" wrapText="1"/>
    </xf>
    <xf numFmtId="0" fontId="2" fillId="0" borderId="1" xfId="0" applyFont="1" applyBorder="1" applyAlignment="1">
      <alignment horizontal="left" vertical="top" wrapText="1"/>
    </xf>
    <xf numFmtId="164" fontId="1" fillId="0" borderId="1" xfId="0" applyNumberFormat="1" applyFont="1" applyBorder="1" applyAlignment="1">
      <alignment horizontal="right" vertical="top" wrapText="1"/>
    </xf>
    <xf numFmtId="1" fontId="1" fillId="0" borderId="1" xfId="0" applyNumberFormat="1" applyFont="1" applyBorder="1" applyAlignment="1">
      <alignment horizontal="right" vertical="top" wrapText="1"/>
    </xf>
    <xf numFmtId="2" fontId="1" fillId="0" borderId="1" xfId="0" applyNumberFormat="1" applyFont="1" applyBorder="1" applyAlignment="1">
      <alignment horizontal="right" vertical="top" wrapText="1"/>
    </xf>
    <xf numFmtId="49" fontId="1" fillId="0" borderId="1" xfId="0" applyNumberFormat="1" applyFont="1" applyBorder="1" applyAlignment="1">
      <alignment horizontal="left" vertical="top" wrapText="1"/>
    </xf>
    <xf numFmtId="0" fontId="1" fillId="0" borderId="5" xfId="0" applyFont="1" applyFill="1" applyBorder="1" applyAlignment="1">
      <alignment vertical="top" wrapText="1"/>
    </xf>
    <xf numFmtId="0" fontId="1" fillId="0" borderId="0" xfId="0" applyFont="1" applyFill="1" applyBorder="1" applyAlignment="1">
      <alignment vertical="top" wrapText="1"/>
    </xf>
    <xf numFmtId="0" fontId="1" fillId="0" borderId="6" xfId="0" applyFont="1" applyFill="1" applyBorder="1" applyAlignment="1">
      <alignment vertical="top" wrapText="1"/>
    </xf>
    <xf numFmtId="49" fontId="1" fillId="0" borderId="7" xfId="0" applyNumberFormat="1" applyFont="1" applyBorder="1" applyAlignment="1">
      <alignment horizontal="distributed" vertical="top" wrapText="1"/>
    </xf>
    <xf numFmtId="49" fontId="1" fillId="0" borderId="8" xfId="0" applyNumberFormat="1" applyFont="1" applyBorder="1" applyAlignment="1">
      <alignment horizontal="distributed" vertical="top" wrapText="1"/>
    </xf>
    <xf numFmtId="49" fontId="1" fillId="0" borderId="9" xfId="0" applyNumberFormat="1" applyFont="1" applyBorder="1" applyAlignment="1">
      <alignment horizontal="distributed" vertical="top" wrapText="1"/>
    </xf>
    <xf numFmtId="49" fontId="1" fillId="0" borderId="8" xfId="0" applyNumberFormat="1" applyFont="1" applyFill="1" applyBorder="1" applyAlignment="1">
      <alignment horizontal="distributed" vertical="top" wrapText="1"/>
    </xf>
    <xf numFmtId="0" fontId="1" fillId="0" borderId="0" xfId="0" applyFont="1" applyBorder="1" applyAlignment="1">
      <alignment vertical="top" wrapText="1"/>
    </xf>
    <xf numFmtId="0" fontId="1" fillId="0" borderId="0" xfId="0" applyFont="1" applyBorder="1" applyAlignment="1">
      <alignment vertical="top"/>
    </xf>
    <xf numFmtId="0" fontId="3" fillId="0" borderId="0" xfId="0" applyFont="1" applyBorder="1" applyAlignment="1">
      <alignment horizontal="left" vertical="top" wrapText="1"/>
    </xf>
    <xf numFmtId="0" fontId="1" fillId="0" borderId="5"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Fill="1" applyBorder="1" applyAlignment="1">
      <alignment horizontal="left" vertical="top" wrapText="1"/>
    </xf>
    <xf numFmtId="0" fontId="1" fillId="0" borderId="0" xfId="0" applyFont="1" applyBorder="1" applyAlignment="1">
      <alignment horizontal="left" vertical="top" wrapText="1"/>
    </xf>
    <xf numFmtId="164" fontId="1" fillId="0" borderId="7" xfId="0" applyNumberFormat="1" applyFont="1" applyBorder="1" applyAlignment="1">
      <alignment horizontal="right" vertical="top" wrapText="1"/>
    </xf>
    <xf numFmtId="164" fontId="1" fillId="0" borderId="8" xfId="0" applyNumberFormat="1" applyFont="1" applyBorder="1" applyAlignment="1">
      <alignment horizontal="right" vertical="top" wrapText="1"/>
    </xf>
    <xf numFmtId="164" fontId="1" fillId="0" borderId="9" xfId="0" applyNumberFormat="1" applyFont="1" applyBorder="1" applyAlignment="1">
      <alignment horizontal="right" vertical="top" wrapText="1"/>
    </xf>
    <xf numFmtId="164" fontId="1" fillId="0" borderId="8" xfId="0" applyNumberFormat="1" applyFont="1" applyFill="1" applyBorder="1" applyAlignment="1">
      <alignment horizontal="right" vertical="top" wrapText="1"/>
    </xf>
    <xf numFmtId="1" fontId="1" fillId="0" borderId="5" xfId="0" applyNumberFormat="1" applyFont="1" applyFill="1" applyBorder="1" applyAlignment="1">
      <alignment horizontal="right" vertical="top" wrapText="1"/>
    </xf>
    <xf numFmtId="1" fontId="1" fillId="0" borderId="0" xfId="0" applyNumberFormat="1" applyFont="1" applyBorder="1" applyAlignment="1">
      <alignment horizontal="right" vertical="top" wrapText="1"/>
    </xf>
    <xf numFmtId="1" fontId="1" fillId="0" borderId="6" xfId="0" applyNumberFormat="1" applyFont="1" applyBorder="1" applyAlignment="1">
      <alignment horizontal="right" vertical="top" wrapText="1"/>
    </xf>
    <xf numFmtId="1" fontId="1" fillId="0" borderId="0" xfId="0" applyNumberFormat="1" applyFont="1" applyFill="1" applyBorder="1" applyAlignment="1">
      <alignment horizontal="right" vertical="top" wrapText="1"/>
    </xf>
    <xf numFmtId="2" fontId="1" fillId="0" borderId="7" xfId="0" applyNumberFormat="1" applyFont="1" applyBorder="1" applyAlignment="1">
      <alignment horizontal="right" vertical="top" wrapText="1"/>
    </xf>
    <xf numFmtId="2" fontId="1" fillId="0" borderId="8" xfId="0" applyNumberFormat="1" applyFont="1" applyBorder="1" applyAlignment="1">
      <alignment horizontal="right" vertical="top" wrapText="1"/>
    </xf>
    <xf numFmtId="2" fontId="1" fillId="0" borderId="9" xfId="0" applyNumberFormat="1" applyFont="1" applyBorder="1" applyAlignment="1">
      <alignment horizontal="right" vertical="top" wrapText="1"/>
    </xf>
    <xf numFmtId="2" fontId="1" fillId="0" borderId="8" xfId="0" applyNumberFormat="1" applyFont="1" applyFill="1" applyBorder="1" applyAlignment="1">
      <alignment horizontal="right" vertical="top" wrapText="1"/>
    </xf>
    <xf numFmtId="0" fontId="1" fillId="0" borderId="5" xfId="0" applyFont="1" applyBorder="1" applyAlignment="1">
      <alignment vertical="top" wrapText="1"/>
    </xf>
    <xf numFmtId="0" fontId="3" fillId="0" borderId="5" xfId="0" applyFont="1" applyBorder="1" applyAlignment="1">
      <alignment horizontal="left" vertical="top" wrapText="1"/>
    </xf>
    <xf numFmtId="0" fontId="1" fillId="0" borderId="6" xfId="0" applyFont="1" applyBorder="1" applyAlignment="1">
      <alignment vertical="top" wrapText="1"/>
    </xf>
    <xf numFmtId="0" fontId="1" fillId="0" borderId="6" xfId="0" applyFont="1" applyBorder="1" applyAlignment="1">
      <alignment horizontal="left" vertical="top" wrapText="1"/>
    </xf>
    <xf numFmtId="0" fontId="3" fillId="0" borderId="0" xfId="0" applyFont="1" applyBorder="1" applyAlignment="1">
      <alignment vertical="top" wrapText="1"/>
    </xf>
    <xf numFmtId="0" fontId="5" fillId="0" borderId="0"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164" fontId="5" fillId="0" borderId="7" xfId="0" applyNumberFormat="1" applyFont="1" applyBorder="1" applyAlignment="1">
      <alignment horizontal="right" vertical="top" wrapText="1"/>
    </xf>
    <xf numFmtId="164" fontId="5" fillId="0" borderId="8" xfId="0" applyNumberFormat="1" applyFont="1" applyBorder="1" applyAlignment="1">
      <alignment horizontal="right" vertical="top" wrapText="1"/>
    </xf>
    <xf numFmtId="164" fontId="5" fillId="0" borderId="9" xfId="0" applyNumberFormat="1" applyFont="1" applyBorder="1" applyAlignment="1">
      <alignment horizontal="right" vertical="top" wrapText="1"/>
    </xf>
    <xf numFmtId="164" fontId="1" fillId="0" borderId="8" xfId="0" applyNumberFormat="1" applyFont="1" applyBorder="1" applyAlignment="1">
      <alignment horizontal="right" vertical="top" wrapText="1"/>
    </xf>
    <xf numFmtId="1" fontId="5" fillId="0" borderId="5" xfId="0" applyNumberFormat="1" applyFont="1" applyBorder="1" applyAlignment="1">
      <alignment horizontal="right" vertical="top" wrapText="1"/>
    </xf>
    <xf numFmtId="1" fontId="5" fillId="0" borderId="0" xfId="0" applyNumberFormat="1" applyFont="1" applyBorder="1" applyAlignment="1">
      <alignment horizontal="right" vertical="top" wrapText="1"/>
    </xf>
    <xf numFmtId="1" fontId="5" fillId="0" borderId="6" xfId="0" applyNumberFormat="1" applyFont="1" applyBorder="1" applyAlignment="1">
      <alignment horizontal="right" vertical="top" wrapText="1"/>
    </xf>
    <xf numFmtId="1" fontId="1" fillId="0" borderId="0" xfId="0" applyNumberFormat="1" applyFont="1" applyBorder="1" applyAlignment="1">
      <alignment horizontal="right" vertical="top" wrapText="1"/>
    </xf>
    <xf numFmtId="2" fontId="1" fillId="0" borderId="8" xfId="0" applyNumberFormat="1" applyFont="1" applyBorder="1" applyAlignment="1">
      <alignment horizontal="right" vertical="top" wrapText="1"/>
    </xf>
    <xf numFmtId="2" fontId="1" fillId="0" borderId="9" xfId="0" applyNumberFormat="1" applyFont="1" applyBorder="1" applyAlignment="1">
      <alignment horizontal="right" vertical="top" wrapText="1"/>
    </xf>
    <xf numFmtId="49" fontId="1" fillId="0" borderId="0" xfId="0" applyNumberFormat="1" applyFont="1" applyBorder="1" applyAlignment="1">
      <alignment horizontal="left" vertical="top" wrapText="1"/>
    </xf>
    <xf numFmtId="164" fontId="1" fillId="0" borderId="7" xfId="0" applyNumberFormat="1" applyFont="1" applyBorder="1" applyAlignment="1">
      <alignment horizontal="right" vertical="top" wrapText="1"/>
    </xf>
    <xf numFmtId="1" fontId="1" fillId="0" borderId="5" xfId="0" applyNumberFormat="1" applyFont="1" applyBorder="1" applyAlignment="1">
      <alignment horizontal="right" vertical="top" wrapText="1"/>
    </xf>
    <xf numFmtId="2" fontId="1" fillId="0" borderId="7" xfId="0" applyNumberFormat="1" applyFont="1" applyBorder="1" applyAlignment="1">
      <alignment horizontal="right" vertical="top" wrapText="1"/>
    </xf>
    <xf numFmtId="49" fontId="1" fillId="0" borderId="5" xfId="0" applyNumberFormat="1" applyFont="1" applyBorder="1" applyAlignment="1">
      <alignment horizontal="left" vertical="top" wrapText="1"/>
    </xf>
    <xf numFmtId="0" fontId="0" fillId="0" borderId="0" xfId="0" applyFill="1"/>
    <xf numFmtId="49" fontId="3" fillId="0" borderId="1" xfId="0" applyNumberFormat="1" applyFont="1" applyFill="1" applyBorder="1" applyAlignment="1">
      <alignment horizontal="left" vertical="top" wrapText="1"/>
    </xf>
    <xf numFmtId="49" fontId="1" fillId="0" borderId="7" xfId="0" applyNumberFormat="1" applyFont="1" applyFill="1" applyBorder="1" applyAlignment="1">
      <alignment horizontal="distributed" vertical="top" wrapText="1"/>
    </xf>
    <xf numFmtId="2" fontId="1" fillId="0" borderId="0" xfId="0" applyNumberFormat="1" applyFont="1" applyBorder="1" applyAlignment="1">
      <alignment horizontal="right" vertical="top" wrapText="1"/>
    </xf>
    <xf numFmtId="164" fontId="5" fillId="0" borderId="10" xfId="0" applyNumberFormat="1" applyFont="1" applyBorder="1" applyAlignment="1">
      <alignment horizontal="right" vertical="top" wrapText="1"/>
    </xf>
    <xf numFmtId="0" fontId="3" fillId="0" borderId="0" xfId="0" applyFont="1" applyFill="1" applyBorder="1" applyAlignment="1">
      <alignment vertical="top" wrapText="1"/>
    </xf>
    <xf numFmtId="49" fontId="1" fillId="0" borderId="1" xfId="0" applyNumberFormat="1" applyFont="1" applyFill="1" applyBorder="1" applyAlignment="1">
      <alignment horizontal="left" vertical="top" wrapText="1"/>
    </xf>
    <xf numFmtId="49" fontId="1" fillId="0" borderId="9" xfId="0" applyNumberFormat="1" applyFont="1" applyFill="1" applyBorder="1" applyAlignment="1">
      <alignment horizontal="distributed" vertical="top" wrapText="1"/>
    </xf>
    <xf numFmtId="0" fontId="5" fillId="0" borderId="13" xfId="0" applyFont="1" applyFill="1" applyBorder="1" applyAlignment="1">
      <alignment horizontal="left" vertical="top" wrapText="1"/>
    </xf>
    <xf numFmtId="164" fontId="5" fillId="0" borderId="13" xfId="0" applyNumberFormat="1" applyFont="1" applyBorder="1" applyAlignment="1">
      <alignment horizontal="right" vertical="top" wrapText="1"/>
    </xf>
    <xf numFmtId="0" fontId="1" fillId="0" borderId="0" xfId="0" applyFont="1" applyBorder="1" applyAlignment="1">
      <alignment horizontal="left" vertical="top"/>
    </xf>
    <xf numFmtId="0" fontId="5" fillId="0" borderId="10" xfId="0" applyFont="1" applyBorder="1" applyAlignment="1">
      <alignment horizontal="left" vertical="top" wrapText="1"/>
    </xf>
    <xf numFmtId="0" fontId="1" fillId="0" borderId="14" xfId="0" applyFont="1" applyBorder="1" applyAlignment="1">
      <alignment horizontal="left" vertical="top" wrapText="1"/>
    </xf>
    <xf numFmtId="164" fontId="1" fillId="0" borderId="15" xfId="0" applyNumberFormat="1" applyFont="1" applyBorder="1" applyAlignment="1">
      <alignment horizontal="right" vertical="top" wrapText="1"/>
    </xf>
    <xf numFmtId="164" fontId="1" fillId="0" borderId="10" xfId="0" applyNumberFormat="1" applyFont="1" applyBorder="1" applyAlignment="1">
      <alignment horizontal="right" vertical="top" wrapText="1"/>
    </xf>
    <xf numFmtId="164" fontId="1" fillId="0" borderId="13" xfId="0" applyNumberFormat="1" applyFont="1" applyFill="1" applyBorder="1" applyAlignment="1">
      <alignment horizontal="right" vertical="top" wrapText="1"/>
    </xf>
    <xf numFmtId="0" fontId="1" fillId="0" borderId="13" xfId="0" applyFont="1" applyFill="1" applyBorder="1" applyAlignment="1">
      <alignment horizontal="left" vertical="top" wrapText="1"/>
    </xf>
    <xf numFmtId="0" fontId="1" fillId="0" borderId="11" xfId="0" applyFont="1" applyFill="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1" fillId="0" borderId="8" xfId="0" applyFont="1" applyBorder="1" applyAlignment="1">
      <alignment horizontal="left" vertical="top"/>
    </xf>
    <xf numFmtId="0" fontId="1" fillId="0" borderId="13" xfId="0" applyFont="1" applyBorder="1" applyAlignment="1">
      <alignment horizontal="left" vertical="top"/>
    </xf>
    <xf numFmtId="2" fontId="1" fillId="0" borderId="5" xfId="0" applyNumberFormat="1" applyFont="1" applyBorder="1" applyAlignment="1">
      <alignment horizontal="right" vertical="top" wrapText="1"/>
    </xf>
    <xf numFmtId="2" fontId="1" fillId="0" borderId="6" xfId="0" applyNumberFormat="1" applyFont="1" applyBorder="1" applyAlignment="1">
      <alignment horizontal="righ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2" xfId="0" applyFont="1" applyBorder="1" applyAlignment="1">
      <alignment horizontal="left" vertical="top" wrapText="1"/>
    </xf>
    <xf numFmtId="0" fontId="8" fillId="0" borderId="10" xfId="0" applyFont="1" applyBorder="1" applyAlignment="1">
      <alignment horizontal="left" vertical="top" wrapText="1"/>
    </xf>
    <xf numFmtId="0" fontId="8" fillId="0" borderId="3" xfId="0" applyFont="1" applyBorder="1" applyAlignment="1">
      <alignment horizontal="left" vertical="top" wrapText="1"/>
    </xf>
    <xf numFmtId="0" fontId="8" fillId="0" borderId="13" xfId="0" applyFont="1" applyBorder="1" applyAlignment="1">
      <alignment horizontal="left" vertical="top" wrapText="1"/>
    </xf>
    <xf numFmtId="0" fontId="8" fillId="0" borderId="4" xfId="0" applyFont="1" applyBorder="1" applyAlignment="1">
      <alignment horizontal="left" vertical="top" wrapText="1"/>
    </xf>
    <xf numFmtId="0" fontId="8" fillId="0" borderId="11" xfId="0" applyFont="1" applyBorder="1" applyAlignment="1">
      <alignment horizontal="left" vertical="top" wrapText="1"/>
    </xf>
    <xf numFmtId="164" fontId="1" fillId="0" borderId="13" xfId="0" applyNumberFormat="1" applyFont="1" applyBorder="1" applyAlignment="1">
      <alignment horizontal="right" vertical="top" wrapText="1"/>
    </xf>
    <xf numFmtId="0" fontId="1" fillId="0" borderId="10" xfId="0" applyFont="1" applyFill="1" applyBorder="1" applyAlignment="1">
      <alignment horizontal="left" vertical="top" wrapText="1"/>
    </xf>
    <xf numFmtId="0" fontId="3" fillId="0" borderId="3" xfId="0" applyFont="1" applyBorder="1" applyAlignment="1">
      <alignment horizontal="left" vertical="top" wrapText="1"/>
    </xf>
    <xf numFmtId="0" fontId="1" fillId="0" borderId="13" xfId="0" applyFont="1" applyBorder="1" applyAlignment="1">
      <alignment horizontal="left" vertical="top" wrapText="1"/>
    </xf>
    <xf numFmtId="0" fontId="1" fillId="0" borderId="11" xfId="0" applyFont="1" applyBorder="1" applyAlignment="1">
      <alignment horizontal="left" vertical="top" wrapText="1"/>
    </xf>
    <xf numFmtId="164" fontId="1" fillId="0" borderId="11" xfId="0" applyNumberFormat="1" applyFont="1" applyBorder="1" applyAlignment="1">
      <alignment horizontal="right" vertical="top" wrapText="1"/>
    </xf>
    <xf numFmtId="0" fontId="3" fillId="0" borderId="5" xfId="0" applyFont="1" applyBorder="1" applyAlignment="1">
      <alignment vertical="top" wrapText="1"/>
    </xf>
    <xf numFmtId="0" fontId="3" fillId="0" borderId="0" xfId="0" applyFont="1" applyBorder="1" applyAlignment="1">
      <alignment vertical="top"/>
    </xf>
    <xf numFmtId="0" fontId="3" fillId="0" borderId="6" xfId="0" applyFont="1" applyFill="1" applyBorder="1" applyAlignment="1">
      <alignment vertical="top" wrapText="1"/>
    </xf>
    <xf numFmtId="0" fontId="3" fillId="0" borderId="0" xfId="0" applyFont="1" applyFill="1" applyBorder="1" applyAlignment="1">
      <alignment vertical="top"/>
    </xf>
    <xf numFmtId="0" fontId="3" fillId="0" borderId="3" xfId="0" applyFont="1" applyFill="1" applyBorder="1" applyAlignment="1">
      <alignment horizontal="left" vertical="top" wrapText="1"/>
    </xf>
    <xf numFmtId="164" fontId="1" fillId="0" borderId="11" xfId="0" applyNumberFormat="1" applyFont="1" applyFill="1" applyBorder="1" applyAlignment="1">
      <alignment horizontal="right" vertical="top" wrapText="1"/>
    </xf>
    <xf numFmtId="1" fontId="1" fillId="0" borderId="6" xfId="0" applyNumberFormat="1" applyFont="1" applyFill="1" applyBorder="1" applyAlignment="1">
      <alignment horizontal="right" vertical="top" wrapText="1"/>
    </xf>
    <xf numFmtId="2" fontId="1" fillId="0" borderId="9" xfId="0" applyNumberFormat="1" applyFont="1" applyFill="1" applyBorder="1" applyAlignment="1">
      <alignment horizontal="right" vertical="top" wrapText="1"/>
    </xf>
    <xf numFmtId="49" fontId="7" fillId="0" borderId="8" xfId="0" applyNumberFormat="1" applyFont="1" applyFill="1" applyBorder="1" applyAlignment="1">
      <alignment horizontal="distributed" vertical="top" wrapText="1"/>
    </xf>
    <xf numFmtId="0" fontId="7" fillId="0" borderId="0" xfId="0" applyFont="1" applyFill="1" applyBorder="1" applyAlignment="1">
      <alignment vertical="top" wrapText="1"/>
    </xf>
    <xf numFmtId="0" fontId="7" fillId="0" borderId="2" xfId="0" applyFont="1" applyFill="1" applyBorder="1" applyAlignment="1">
      <alignment horizontal="left" vertical="top" wrapText="1"/>
    </xf>
    <xf numFmtId="0" fontId="7" fillId="0" borderId="13" xfId="0" applyFont="1" applyFill="1" applyBorder="1" applyAlignment="1">
      <alignment horizontal="left" vertical="top" wrapText="1"/>
    </xf>
    <xf numFmtId="164" fontId="7" fillId="0" borderId="13" xfId="0" applyNumberFormat="1" applyFont="1" applyFill="1" applyBorder="1" applyAlignment="1">
      <alignment horizontal="right" vertical="top" wrapText="1"/>
    </xf>
    <xf numFmtId="1" fontId="7" fillId="0" borderId="0" xfId="0" applyNumberFormat="1" applyFont="1" applyFill="1" applyBorder="1" applyAlignment="1">
      <alignment horizontal="right" vertical="top" wrapText="1"/>
    </xf>
    <xf numFmtId="2" fontId="7" fillId="0" borderId="8" xfId="0" applyNumberFormat="1" applyFont="1" applyFill="1" applyBorder="1" applyAlignment="1">
      <alignment horizontal="right" vertical="top" wrapText="1"/>
    </xf>
    <xf numFmtId="0" fontId="7" fillId="0" borderId="0" xfId="0" applyFont="1" applyFill="1" applyBorder="1" applyAlignment="1">
      <alignment vertical="top"/>
    </xf>
    <xf numFmtId="49" fontId="7" fillId="0" borderId="9" xfId="0" applyNumberFormat="1" applyFont="1" applyFill="1" applyBorder="1" applyAlignment="1">
      <alignment horizontal="distributed" vertical="top" wrapText="1"/>
    </xf>
    <xf numFmtId="0" fontId="7" fillId="0" borderId="6" xfId="0" applyFont="1" applyFill="1" applyBorder="1" applyAlignment="1">
      <alignment vertical="top" wrapText="1"/>
    </xf>
    <xf numFmtId="0" fontId="7" fillId="0" borderId="11" xfId="0" applyFont="1" applyFill="1" applyBorder="1" applyAlignment="1">
      <alignment horizontal="left" vertical="top" wrapText="1"/>
    </xf>
    <xf numFmtId="164" fontId="7" fillId="0" borderId="11" xfId="0" applyNumberFormat="1" applyFont="1" applyFill="1" applyBorder="1" applyAlignment="1">
      <alignment horizontal="right" vertical="top" wrapText="1"/>
    </xf>
    <xf numFmtId="1" fontId="7" fillId="0" borderId="6" xfId="0" applyNumberFormat="1" applyFont="1" applyFill="1" applyBorder="1" applyAlignment="1">
      <alignment horizontal="right" vertical="top" wrapText="1"/>
    </xf>
    <xf numFmtId="2" fontId="7" fillId="0" borderId="9" xfId="0" applyNumberFormat="1" applyFont="1" applyFill="1" applyBorder="1" applyAlignment="1">
      <alignment horizontal="right" vertical="top" wrapText="1"/>
    </xf>
    <xf numFmtId="0" fontId="1" fillId="0" borderId="3" xfId="0" applyFont="1" applyBorder="1" applyAlignment="1">
      <alignment horizontal="distributed" vertical="top" wrapText="1"/>
    </xf>
    <xf numFmtId="0" fontId="1" fillId="0" borderId="2" xfId="0" applyFont="1" applyBorder="1" applyAlignment="1">
      <alignment horizontal="distributed" vertical="top" wrapText="1"/>
    </xf>
    <xf numFmtId="2" fontId="1" fillId="0" borderId="7" xfId="0" applyNumberFormat="1" applyFont="1" applyFill="1" applyBorder="1" applyAlignment="1">
      <alignment horizontal="right" vertical="top" wrapText="1"/>
    </xf>
    <xf numFmtId="0" fontId="1" fillId="0" borderId="3" xfId="0" applyFont="1" applyBorder="1" applyAlignment="1">
      <alignment horizontal="distributed" vertical="top" wrapText="1"/>
    </xf>
    <xf numFmtId="0" fontId="1" fillId="0" borderId="3" xfId="0" applyFont="1" applyFill="1" applyBorder="1" applyAlignment="1">
      <alignment horizontal="distributed"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1" fillId="0" borderId="9"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Fill="1" applyBorder="1" applyAlignment="1">
      <alignment horizontal="left" vertical="top" wrapText="1"/>
    </xf>
    <xf numFmtId="0" fontId="5" fillId="0" borderId="3" xfId="0" applyFont="1" applyBorder="1" applyAlignment="1">
      <alignment horizontal="left" vertical="top" wrapText="1"/>
    </xf>
    <xf numFmtId="0" fontId="3" fillId="0" borderId="0" xfId="0" applyFont="1" applyFill="1" applyBorder="1" applyAlignment="1">
      <alignment horizontal="left" vertical="top" wrapText="1"/>
    </xf>
    <xf numFmtId="0" fontId="5" fillId="0" borderId="13" xfId="0" applyFont="1" applyBorder="1" applyAlignment="1">
      <alignment horizontal="left" vertical="top"/>
    </xf>
    <xf numFmtId="0" fontId="3" fillId="0" borderId="13" xfId="0" applyFont="1" applyFill="1" applyBorder="1" applyAlignment="1">
      <alignment horizontal="left" vertical="top" wrapText="1"/>
    </xf>
    <xf numFmtId="0" fontId="3" fillId="0" borderId="2" xfId="0" applyFont="1" applyBorder="1" applyAlignment="1">
      <alignment horizontal="left" vertical="top" wrapText="1"/>
    </xf>
    <xf numFmtId="0" fontId="3" fillId="0" borderId="10" xfId="0" applyFont="1" applyFill="1" applyBorder="1" applyAlignment="1">
      <alignment horizontal="left" vertical="top" wrapText="1"/>
    </xf>
    <xf numFmtId="0" fontId="1" fillId="0" borderId="14" xfId="0" applyFont="1" applyFill="1" applyBorder="1" applyAlignment="1">
      <alignment horizontal="distributed" vertical="top" wrapText="1"/>
    </xf>
    <xf numFmtId="49" fontId="1" fillId="0" borderId="1" xfId="0" applyNumberFormat="1" applyFont="1" applyFill="1" applyBorder="1" applyAlignment="1">
      <alignment horizontal="distributed" vertical="top" wrapText="1"/>
    </xf>
    <xf numFmtId="0" fontId="5" fillId="0" borderId="12" xfId="0" applyFont="1" applyBorder="1" applyAlignment="1">
      <alignment vertical="top" wrapText="1"/>
    </xf>
    <xf numFmtId="0" fontId="1" fillId="0" borderId="14" xfId="0" applyFont="1" applyBorder="1" applyAlignment="1">
      <alignment horizontal="left" vertical="top"/>
    </xf>
    <xf numFmtId="0" fontId="1" fillId="0" borderId="15" xfId="0" applyFont="1" applyBorder="1" applyAlignment="1">
      <alignment horizontal="left" vertical="top"/>
    </xf>
    <xf numFmtId="164" fontId="5" fillId="0" borderId="15" xfId="0" applyNumberFormat="1" applyFont="1" applyBorder="1" applyAlignment="1">
      <alignment horizontal="right" vertical="top" wrapText="1"/>
    </xf>
    <xf numFmtId="1" fontId="5" fillId="0" borderId="12" xfId="0" applyNumberFormat="1" applyFont="1" applyBorder="1" applyAlignment="1">
      <alignment horizontal="right" vertical="top" wrapText="1"/>
    </xf>
    <xf numFmtId="2" fontId="1" fillId="0" borderId="1" xfId="0" applyNumberFormat="1" applyFont="1" applyFill="1" applyBorder="1" applyAlignment="1">
      <alignment horizontal="right" vertical="top" wrapText="1"/>
    </xf>
    <xf numFmtId="49" fontId="1" fillId="0" borderId="14" xfId="0" applyNumberFormat="1" applyFont="1" applyFill="1" applyBorder="1" applyAlignment="1">
      <alignment horizontal="left" vertical="top" wrapText="1"/>
    </xf>
    <xf numFmtId="0" fontId="2" fillId="0" borderId="14" xfId="0" applyFont="1" applyBorder="1" applyAlignment="1">
      <alignment horizontal="left" vertical="top"/>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49" fontId="3" fillId="0" borderId="8" xfId="0" applyNumberFormat="1" applyFont="1" applyFill="1" applyBorder="1" applyAlignment="1">
      <alignment horizontal="distributed" vertical="top" wrapText="1"/>
    </xf>
    <xf numFmtId="164" fontId="3" fillId="0" borderId="13" xfId="0" applyNumberFormat="1" applyFont="1" applyFill="1" applyBorder="1" applyAlignment="1">
      <alignment horizontal="right" vertical="top" wrapText="1"/>
    </xf>
    <xf numFmtId="1" fontId="3" fillId="0" borderId="0" xfId="0" applyNumberFormat="1" applyFont="1" applyFill="1" applyBorder="1" applyAlignment="1">
      <alignment horizontal="right" vertical="top" wrapText="1"/>
    </xf>
    <xf numFmtId="2" fontId="3" fillId="0" borderId="8" xfId="0" applyNumberFormat="1" applyFont="1" applyFill="1" applyBorder="1" applyAlignment="1">
      <alignment horizontal="right" vertical="top" wrapText="1"/>
    </xf>
    <xf numFmtId="0" fontId="12" fillId="0" borderId="0" xfId="0" applyFont="1" applyFill="1"/>
    <xf numFmtId="49" fontId="3" fillId="0" borderId="9" xfId="0" applyNumberFormat="1" applyFont="1" applyFill="1" applyBorder="1" applyAlignment="1">
      <alignment horizontal="distributed" vertical="top" wrapText="1"/>
    </xf>
    <xf numFmtId="0" fontId="3" fillId="0" borderId="9"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1" xfId="0" applyFont="1" applyFill="1" applyBorder="1" applyAlignment="1">
      <alignment horizontal="left" vertical="top" wrapText="1"/>
    </xf>
    <xf numFmtId="164" fontId="3" fillId="0" borderId="11" xfId="0" applyNumberFormat="1" applyFont="1" applyFill="1" applyBorder="1" applyAlignment="1">
      <alignment horizontal="right" vertical="top" wrapText="1"/>
    </xf>
    <xf numFmtId="1" fontId="3" fillId="0" borderId="6" xfId="0" applyNumberFormat="1" applyFont="1" applyFill="1" applyBorder="1" applyAlignment="1">
      <alignment horizontal="right" vertical="top" wrapText="1"/>
    </xf>
    <xf numFmtId="2" fontId="3" fillId="0" borderId="9" xfId="0" applyNumberFormat="1" applyFont="1" applyFill="1" applyBorder="1" applyAlignment="1">
      <alignment horizontal="right" vertical="top" wrapText="1"/>
    </xf>
    <xf numFmtId="1" fontId="5" fillId="0" borderId="10" xfId="0" applyNumberFormat="1" applyFont="1" applyBorder="1" applyAlignment="1">
      <alignment horizontal="right" vertical="top" wrapText="1"/>
    </xf>
    <xf numFmtId="0" fontId="3" fillId="0" borderId="5" xfId="0" applyFont="1" applyFill="1" applyBorder="1" applyAlignment="1">
      <alignmen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4" xfId="0" applyFont="1" applyBorder="1" applyAlignment="1">
      <alignment horizontal="distributed" vertical="top" wrapText="1"/>
    </xf>
    <xf numFmtId="0" fontId="13" fillId="0" borderId="15" xfId="0" applyFont="1" applyBorder="1" applyAlignment="1">
      <alignment horizontal="left" vertical="top"/>
    </xf>
    <xf numFmtId="49" fontId="1" fillId="0" borderId="12" xfId="0" applyNumberFormat="1" applyFont="1" applyBorder="1" applyAlignment="1">
      <alignment horizontal="left" vertical="top" wrapText="1"/>
    </xf>
    <xf numFmtId="0" fontId="14" fillId="0" borderId="14" xfId="0" applyFont="1" applyBorder="1" applyAlignment="1">
      <alignment horizontal="left" vertical="top"/>
    </xf>
    <xf numFmtId="0" fontId="5" fillId="0" borderId="2" xfId="0" applyFont="1" applyFill="1" applyBorder="1" applyAlignment="1">
      <alignment horizontal="left" vertical="top" wrapText="1"/>
    </xf>
    <xf numFmtId="0" fontId="3" fillId="0" borderId="9" xfId="0" applyFont="1" applyFill="1" applyBorder="1" applyAlignment="1">
      <alignment horizontal="distributed" vertical="top" wrapText="1"/>
    </xf>
    <xf numFmtId="0" fontId="3" fillId="0" borderId="9" xfId="0" applyFont="1" applyFill="1" applyBorder="1" applyAlignment="1">
      <alignment vertical="top" wrapText="1"/>
    </xf>
    <xf numFmtId="0" fontId="14" fillId="0" borderId="4" xfId="0" applyFont="1" applyFill="1" applyBorder="1" applyAlignment="1">
      <alignment horizontal="left" vertical="top" wrapText="1"/>
    </xf>
    <xf numFmtId="1" fontId="3" fillId="0" borderId="9" xfId="0" applyNumberFormat="1" applyFont="1" applyFill="1" applyBorder="1" applyAlignment="1">
      <alignment horizontal="right" vertical="top" wrapText="1"/>
    </xf>
    <xf numFmtId="0" fontId="1" fillId="0" borderId="2" xfId="0" applyFont="1" applyBorder="1" applyAlignment="1">
      <alignment horizontal="center" vertical="top" wrapText="1"/>
    </xf>
    <xf numFmtId="0" fontId="5" fillId="0" borderId="5" xfId="0" applyFont="1" applyFill="1" applyBorder="1" applyAlignment="1">
      <alignment horizontal="left"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49" fontId="1" fillId="0" borderId="2" xfId="0" applyNumberFormat="1" applyFont="1" applyFill="1" applyBorder="1" applyAlignment="1">
      <alignment horizontal="distributed" vertical="top" wrapText="1"/>
    </xf>
    <xf numFmtId="49" fontId="1" fillId="0" borderId="3" xfId="0" applyNumberFormat="1" applyFont="1" applyFill="1" applyBorder="1" applyAlignment="1">
      <alignment horizontal="distributed" vertical="top" wrapText="1"/>
    </xf>
    <xf numFmtId="49" fontId="1" fillId="0" borderId="4" xfId="0" applyNumberFormat="1" applyFont="1" applyFill="1" applyBorder="1" applyAlignment="1">
      <alignment horizontal="distributed" vertical="top" wrapText="1"/>
    </xf>
    <xf numFmtId="2" fontId="3" fillId="0" borderId="10" xfId="0" applyNumberFormat="1" applyFont="1" applyFill="1" applyBorder="1" applyAlignment="1">
      <alignment horizontal="right" vertical="top" wrapText="1"/>
    </xf>
    <xf numFmtId="0" fontId="12" fillId="0" borderId="3" xfId="0" applyFont="1" applyFill="1" applyBorder="1"/>
    <xf numFmtId="2" fontId="3" fillId="0" borderId="13" xfId="0" applyNumberFormat="1" applyFont="1" applyFill="1" applyBorder="1" applyAlignment="1">
      <alignment horizontal="right" vertical="top" wrapText="1"/>
    </xf>
    <xf numFmtId="0" fontId="3" fillId="0" borderId="4" xfId="0" applyFont="1" applyFill="1" applyBorder="1" applyAlignment="1">
      <alignment vertical="top" wrapText="1"/>
    </xf>
    <xf numFmtId="2" fontId="3" fillId="0" borderId="11" xfId="0" applyNumberFormat="1" applyFont="1" applyFill="1" applyBorder="1" applyAlignment="1">
      <alignment horizontal="right" vertical="top" wrapText="1"/>
    </xf>
    <xf numFmtId="0" fontId="12" fillId="0" borderId="13" xfId="0" applyFont="1" applyFill="1" applyBorder="1"/>
    <xf numFmtId="1" fontId="5" fillId="0" borderId="13" xfId="0" applyNumberFormat="1" applyFont="1" applyBorder="1" applyAlignment="1">
      <alignment horizontal="right" vertical="top" wrapText="1"/>
    </xf>
    <xf numFmtId="1" fontId="3" fillId="0" borderId="11" xfId="0" applyNumberFormat="1" applyFont="1" applyFill="1" applyBorder="1" applyAlignment="1">
      <alignment horizontal="right" vertical="top" wrapText="1"/>
    </xf>
    <xf numFmtId="0" fontId="12" fillId="0" borderId="8" xfId="0" applyFont="1" applyFill="1" applyBorder="1"/>
    <xf numFmtId="164" fontId="3" fillId="0" borderId="9" xfId="0" applyNumberFormat="1" applyFont="1" applyFill="1" applyBorder="1" applyAlignment="1">
      <alignment horizontal="righ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9" xfId="0" applyNumberFormat="1" applyFont="1" applyFill="1" applyBorder="1" applyAlignment="1">
      <alignment horizontal="distributed" vertical="top" wrapText="1"/>
    </xf>
    <xf numFmtId="0" fontId="1" fillId="0" borderId="12" xfId="0" applyFont="1" applyBorder="1" applyAlignment="1">
      <alignment vertical="top" wrapText="1"/>
    </xf>
    <xf numFmtId="0" fontId="2" fillId="0" borderId="12" xfId="0" applyFont="1" applyBorder="1" applyAlignment="1">
      <alignment horizontal="left" vertical="top" wrapText="1"/>
    </xf>
    <xf numFmtId="1" fontId="1" fillId="0" borderId="12" xfId="0" applyNumberFormat="1" applyFont="1" applyBorder="1" applyAlignment="1">
      <alignment horizontal="right" vertical="top" wrapText="1"/>
    </xf>
    <xf numFmtId="49" fontId="1" fillId="0" borderId="12" xfId="0" applyNumberFormat="1" applyFont="1" applyFill="1" applyBorder="1" applyAlignment="1">
      <alignment horizontal="left" vertical="top" wrapText="1"/>
    </xf>
    <xf numFmtId="164" fontId="1" fillId="0" borderId="10" xfId="0" applyNumberFormat="1" applyFont="1" applyFill="1" applyBorder="1" applyAlignment="1">
      <alignment horizontal="right" vertical="top" wrapText="1"/>
    </xf>
    <xf numFmtId="49" fontId="3" fillId="0" borderId="7" xfId="0" applyNumberFormat="1" applyFont="1" applyFill="1" applyBorder="1" applyAlignment="1">
      <alignment horizontal="distributed" vertical="top" wrapText="1"/>
    </xf>
    <xf numFmtId="164" fontId="3" fillId="0" borderId="10" xfId="0" applyNumberFormat="1" applyFont="1" applyFill="1" applyBorder="1" applyAlignment="1">
      <alignment horizontal="right" vertical="top" wrapText="1"/>
    </xf>
    <xf numFmtId="1" fontId="3" fillId="0" borderId="5" xfId="0" applyNumberFormat="1" applyFont="1" applyFill="1" applyBorder="1" applyAlignment="1">
      <alignment horizontal="right" vertical="top" wrapText="1"/>
    </xf>
    <xf numFmtId="2" fontId="3" fillId="0" borderId="7" xfId="0" applyNumberFormat="1" applyFont="1" applyFill="1" applyBorder="1" applyAlignment="1">
      <alignment horizontal="right" vertical="top" wrapText="1"/>
    </xf>
    <xf numFmtId="0" fontId="15" fillId="0" borderId="3"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4" xfId="0" applyFont="1" applyFill="1" applyBorder="1" applyAlignment="1">
      <alignment horizontal="left" vertical="top" wrapText="1"/>
    </xf>
    <xf numFmtId="0" fontId="15" fillId="0" borderId="11" xfId="0" applyFont="1" applyFill="1" applyBorder="1" applyAlignment="1">
      <alignment horizontal="left" vertical="top" wrapText="1"/>
    </xf>
    <xf numFmtId="0" fontId="16" fillId="0" borderId="0" xfId="0" applyFont="1" applyFill="1"/>
    <xf numFmtId="0" fontId="15" fillId="0" borderId="13" xfId="0" applyFont="1" applyBorder="1" applyAlignment="1">
      <alignment horizontal="left" vertical="top" wrapText="1"/>
    </xf>
    <xf numFmtId="0" fontId="16" fillId="0" borderId="0" xfId="0" applyFont="1"/>
    <xf numFmtId="0" fontId="15" fillId="0" borderId="11" xfId="0" applyFont="1" applyBorder="1" applyAlignment="1">
      <alignment horizontal="left" vertical="top" wrapText="1"/>
    </xf>
    <xf numFmtId="0" fontId="1" fillId="0" borderId="14" xfId="0" applyFont="1" applyBorder="1" applyAlignment="1">
      <alignment horizontal="center" vertical="top" wrapText="1"/>
    </xf>
    <xf numFmtId="0" fontId="3" fillId="0" borderId="14" xfId="0" applyFont="1" applyFill="1" applyBorder="1" applyAlignment="1">
      <alignment vertical="top" wrapText="1"/>
    </xf>
    <xf numFmtId="0" fontId="1" fillId="0" borderId="14" xfId="0" applyFont="1" applyFill="1" applyBorder="1" applyAlignment="1">
      <alignment horizontal="left" vertical="top" wrapText="1"/>
    </xf>
    <xf numFmtId="164" fontId="3" fillId="0" borderId="1" xfId="0" applyNumberFormat="1" applyFont="1" applyFill="1" applyBorder="1" applyAlignment="1">
      <alignment horizontal="right" vertical="top" wrapText="1"/>
    </xf>
    <xf numFmtId="1" fontId="3" fillId="0" borderId="15" xfId="0" applyNumberFormat="1" applyFont="1" applyFill="1" applyBorder="1" applyAlignment="1">
      <alignment horizontal="right" vertical="top" wrapText="1"/>
    </xf>
    <xf numFmtId="2" fontId="3" fillId="0" borderId="15" xfId="0" applyNumberFormat="1" applyFont="1" applyFill="1" applyBorder="1" applyAlignment="1">
      <alignment horizontal="right" vertical="top" wrapText="1"/>
    </xf>
    <xf numFmtId="0" fontId="1" fillId="0" borderId="12" xfId="0" applyFont="1" applyFill="1" applyBorder="1" applyAlignment="1">
      <alignment horizontal="left" vertical="top" wrapText="1"/>
    </xf>
    <xf numFmtId="0" fontId="2" fillId="0" borderId="14" xfId="0" applyFont="1" applyFill="1" applyBorder="1" applyAlignment="1">
      <alignment horizontal="left" vertical="top" wrapText="1"/>
    </xf>
    <xf numFmtId="164" fontId="3" fillId="0" borderId="13" xfId="0" applyNumberFormat="1" applyFont="1" applyBorder="1" applyAlignment="1">
      <alignment horizontal="right" vertical="top" wrapText="1"/>
    </xf>
    <xf numFmtId="1" fontId="3" fillId="0" borderId="0" xfId="0" applyNumberFormat="1" applyFont="1" applyBorder="1" applyAlignment="1">
      <alignment horizontal="right" vertical="top" wrapText="1"/>
    </xf>
    <xf numFmtId="2" fontId="3" fillId="0" borderId="8" xfId="0" applyNumberFormat="1" applyFont="1" applyBorder="1" applyAlignment="1">
      <alignment horizontal="right" vertical="top" wrapText="1"/>
    </xf>
    <xf numFmtId="164" fontId="3" fillId="0" borderId="11" xfId="0" applyNumberFormat="1" applyFont="1" applyBorder="1" applyAlignment="1">
      <alignment horizontal="right" vertical="top" wrapText="1"/>
    </xf>
    <xf numFmtId="1" fontId="3" fillId="0" borderId="6" xfId="0" applyNumberFormat="1" applyFont="1" applyBorder="1" applyAlignment="1">
      <alignment horizontal="right" vertical="top" wrapText="1"/>
    </xf>
    <xf numFmtId="2" fontId="3" fillId="0" borderId="9" xfId="0" applyNumberFormat="1" applyFont="1" applyBorder="1" applyAlignment="1">
      <alignment horizontal="righ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Border="1" applyAlignment="1">
      <alignment horizontal="distributed" vertical="top" wrapText="1"/>
    </xf>
    <xf numFmtId="0" fontId="1" fillId="0" borderId="4" xfId="0" applyFont="1" applyBorder="1" applyAlignment="1">
      <alignment horizontal="distributed" vertical="top" wrapText="1"/>
    </xf>
    <xf numFmtId="0" fontId="1" fillId="0" borderId="2" xfId="0" applyFont="1" applyBorder="1" applyAlignment="1">
      <alignment horizontal="distributed" vertical="top" wrapText="1"/>
    </xf>
    <xf numFmtId="0" fontId="1" fillId="0" borderId="8" xfId="0" applyFont="1" applyBorder="1" applyAlignment="1">
      <alignment horizontal="left" vertical="top" wrapText="1"/>
    </xf>
    <xf numFmtId="0" fontId="15" fillId="0" borderId="0" xfId="0" applyFont="1" applyFill="1" applyBorder="1" applyAlignment="1">
      <alignment horizontal="distributed" vertical="top" wrapText="1"/>
    </xf>
    <xf numFmtId="49" fontId="3" fillId="0" borderId="0" xfId="0" applyNumberFormat="1" applyFont="1" applyFill="1" applyBorder="1" applyAlignment="1">
      <alignment horizontal="distributed" vertical="top" wrapText="1"/>
    </xf>
    <xf numFmtId="0" fontId="15" fillId="0" borderId="0" xfId="0" applyFont="1" applyFill="1" applyBorder="1" applyAlignment="1">
      <alignment horizontal="left" vertical="top" wrapText="1"/>
    </xf>
    <xf numFmtId="0" fontId="5" fillId="0" borderId="0" xfId="0" applyFont="1" applyBorder="1" applyAlignment="1">
      <alignment horizontal="left" vertical="top" wrapText="1"/>
    </xf>
    <xf numFmtId="0" fontId="5" fillId="0" borderId="10"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Fill="1" applyBorder="1" applyAlignment="1">
      <alignment horizontal="left" vertical="top" wrapText="1"/>
    </xf>
    <xf numFmtId="0" fontId="13" fillId="0" borderId="11" xfId="0" applyFont="1" applyFill="1" applyBorder="1" applyAlignment="1">
      <alignment horizontal="left" vertical="top" wrapText="1"/>
    </xf>
    <xf numFmtId="164" fontId="5" fillId="0" borderId="11" xfId="0" applyNumberFormat="1" applyFont="1" applyBorder="1" applyAlignment="1">
      <alignment horizontal="right" vertical="top" wrapText="1"/>
    </xf>
    <xf numFmtId="0" fontId="17" fillId="0" borderId="5" xfId="0" applyFont="1" applyBorder="1" applyAlignment="1">
      <alignment horizontal="left" vertical="top" wrapText="1"/>
    </xf>
    <xf numFmtId="0" fontId="5" fillId="0" borderId="11" xfId="0" applyFont="1" applyFill="1" applyBorder="1" applyAlignment="1">
      <alignment horizontal="left" vertical="top" wrapText="1"/>
    </xf>
    <xf numFmtId="0" fontId="8" fillId="0" borderId="0" xfId="0" applyFont="1" applyBorder="1" applyAlignment="1">
      <alignment horizontal="left" vertical="top" wrapText="1"/>
    </xf>
    <xf numFmtId="0" fontId="13" fillId="0" borderId="6" xfId="0" applyFont="1" applyFill="1" applyBorder="1" applyAlignment="1">
      <alignment horizontal="left" vertical="top" wrapText="1"/>
    </xf>
    <xf numFmtId="1" fontId="5" fillId="0" borderId="11" xfId="0" applyNumberFormat="1" applyFont="1" applyBorder="1" applyAlignment="1">
      <alignment horizontal="right" vertical="top" wrapText="1"/>
    </xf>
    <xf numFmtId="0" fontId="5" fillId="0" borderId="8" xfId="0" applyFont="1" applyFill="1" applyBorder="1" applyAlignment="1">
      <alignment horizontal="left" vertical="top" wrapText="1"/>
    </xf>
    <xf numFmtId="0" fontId="5" fillId="0" borderId="8" xfId="0" applyFont="1" applyBorder="1" applyAlignment="1">
      <alignment horizontal="left" vertical="top"/>
    </xf>
    <xf numFmtId="0" fontId="5" fillId="0" borderId="9" xfId="0" applyFont="1" applyFill="1" applyBorder="1" applyAlignment="1">
      <alignment horizontal="left" vertical="top" wrapText="1"/>
    </xf>
    <xf numFmtId="0" fontId="1" fillId="0" borderId="10" xfId="0" applyFont="1" applyBorder="1" applyAlignment="1">
      <alignment horizontal="left" vertical="top" wrapText="1"/>
    </xf>
    <xf numFmtId="2" fontId="3" fillId="0" borderId="7" xfId="0" applyNumberFormat="1" applyFont="1" applyBorder="1" applyAlignment="1">
      <alignment horizontal="right" vertical="top" wrapText="1"/>
    </xf>
    <xf numFmtId="0" fontId="15" fillId="0" borderId="3" xfId="0" applyFont="1" applyFill="1" applyBorder="1" applyAlignment="1">
      <alignment horizontal="left" vertical="top" wrapText="1"/>
    </xf>
    <xf numFmtId="0" fontId="15" fillId="0" borderId="4"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16" fillId="2" borderId="0" xfId="0" applyFont="1" applyFill="1"/>
    <xf numFmtId="0" fontId="3" fillId="0" borderId="13" xfId="0" applyFont="1" applyBorder="1" applyAlignment="1">
      <alignment horizontal="left" vertical="top" wrapText="1"/>
    </xf>
    <xf numFmtId="0" fontId="3" fillId="0" borderId="11" xfId="0" applyFont="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1" fillId="0" borderId="2"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15" fillId="0" borderId="2" xfId="0" applyFont="1" applyFill="1" applyBorder="1" applyAlignment="1">
      <alignment horizontal="center" vertical="top" wrapText="1"/>
    </xf>
    <xf numFmtId="164" fontId="5" fillId="0" borderId="10" xfId="0" applyNumberFormat="1" applyFont="1" applyFill="1" applyBorder="1" applyAlignment="1">
      <alignment horizontal="right" vertical="top" wrapText="1"/>
    </xf>
    <xf numFmtId="1" fontId="5" fillId="0" borderId="10" xfId="0" applyNumberFormat="1" applyFont="1" applyFill="1" applyBorder="1" applyAlignment="1">
      <alignment horizontal="right" vertical="top" wrapText="1"/>
    </xf>
    <xf numFmtId="0" fontId="15" fillId="0" borderId="3" xfId="0" applyFont="1" applyFill="1" applyBorder="1" applyAlignment="1">
      <alignment horizontal="center" vertical="top" wrapText="1"/>
    </xf>
    <xf numFmtId="164" fontId="5" fillId="0" borderId="13" xfId="0" applyNumberFormat="1" applyFont="1" applyFill="1" applyBorder="1" applyAlignment="1">
      <alignment horizontal="right" vertical="top" wrapText="1"/>
    </xf>
    <xf numFmtId="1" fontId="5" fillId="0" borderId="0" xfId="0" applyNumberFormat="1" applyFont="1" applyFill="1" applyBorder="1" applyAlignment="1">
      <alignment horizontal="right" vertical="top" wrapText="1"/>
    </xf>
    <xf numFmtId="0" fontId="15" fillId="0" borderId="4" xfId="0" applyFont="1" applyFill="1" applyBorder="1" applyAlignment="1">
      <alignment horizontal="center" vertical="top" wrapText="1"/>
    </xf>
    <xf numFmtId="164" fontId="5" fillId="0" borderId="11" xfId="0" applyNumberFormat="1" applyFont="1" applyFill="1" applyBorder="1" applyAlignment="1">
      <alignment horizontal="right" vertical="top" wrapText="1"/>
    </xf>
    <xf numFmtId="1" fontId="5" fillId="0" borderId="6" xfId="0" applyNumberFormat="1" applyFont="1" applyFill="1" applyBorder="1" applyAlignment="1">
      <alignment horizontal="right" vertical="top" wrapText="1"/>
    </xf>
    <xf numFmtId="0" fontId="8"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2" xfId="0" applyFont="1" applyFill="1" applyBorder="1" applyAlignment="1">
      <alignment horizontal="left" vertical="top" wrapText="1"/>
    </xf>
    <xf numFmtId="164" fontId="8" fillId="0" borderId="7" xfId="0" applyNumberFormat="1" applyFont="1" applyFill="1" applyBorder="1" applyAlignment="1">
      <alignment horizontal="right" vertical="top" wrapText="1"/>
    </xf>
    <xf numFmtId="1" fontId="8" fillId="0" borderId="5" xfId="0" applyNumberFormat="1" applyFont="1" applyFill="1" applyBorder="1" applyAlignment="1">
      <alignment horizontal="right" vertical="top" wrapText="1"/>
    </xf>
    <xf numFmtId="2" fontId="3" fillId="0" borderId="2" xfId="0" applyNumberFormat="1" applyFont="1" applyFill="1" applyBorder="1" applyAlignment="1">
      <alignment horizontal="right" vertical="top" wrapText="1"/>
    </xf>
    <xf numFmtId="0" fontId="8" fillId="0"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3" xfId="0" applyFont="1" applyFill="1" applyBorder="1" applyAlignment="1">
      <alignment horizontal="left" vertical="top" wrapText="1"/>
    </xf>
    <xf numFmtId="164" fontId="8" fillId="0" borderId="8" xfId="0" applyNumberFormat="1" applyFont="1" applyFill="1" applyBorder="1" applyAlignment="1">
      <alignment horizontal="right" vertical="top" wrapText="1"/>
    </xf>
    <xf numFmtId="1" fontId="8" fillId="0" borderId="0" xfId="0" applyNumberFormat="1" applyFont="1" applyFill="1" applyBorder="1" applyAlignment="1">
      <alignment horizontal="right" vertical="top" wrapText="1"/>
    </xf>
    <xf numFmtId="2" fontId="3" fillId="0" borderId="3" xfId="0" applyNumberFormat="1" applyFont="1" applyFill="1" applyBorder="1" applyAlignment="1">
      <alignment horizontal="right" vertical="top" wrapText="1"/>
    </xf>
    <xf numFmtId="0" fontId="6" fillId="0" borderId="8" xfId="0" applyFont="1" applyFill="1" applyBorder="1" applyAlignment="1">
      <alignment horizontal="left" vertical="top" wrapText="1"/>
    </xf>
    <xf numFmtId="0" fontId="8" fillId="0" borderId="0" xfId="0" applyFont="1" applyFill="1" applyBorder="1" applyAlignment="1">
      <alignment horizontal="left" vertical="top"/>
    </xf>
    <xf numFmtId="0" fontId="15" fillId="0" borderId="3" xfId="0" applyFont="1" applyFill="1" applyBorder="1" applyAlignment="1">
      <alignment horizontal="distributed" vertical="top" wrapText="1"/>
    </xf>
    <xf numFmtId="0" fontId="16" fillId="0" borderId="8" xfId="0" applyFont="1" applyBorder="1"/>
    <xf numFmtId="164" fontId="8" fillId="0" borderId="8" xfId="0" applyNumberFormat="1" applyFont="1" applyBorder="1" applyAlignment="1">
      <alignment horizontal="right" vertical="top" wrapText="1"/>
    </xf>
    <xf numFmtId="1" fontId="8" fillId="0" borderId="0" xfId="0" applyNumberFormat="1" applyFont="1" applyBorder="1" applyAlignment="1">
      <alignment horizontal="right" vertical="top" wrapText="1"/>
    </xf>
    <xf numFmtId="164" fontId="3" fillId="0" borderId="0" xfId="0" applyNumberFormat="1" applyFont="1" applyFill="1" applyBorder="1" applyAlignment="1">
      <alignment horizontal="right" vertical="top" wrapText="1"/>
    </xf>
    <xf numFmtId="2" fontId="3" fillId="0" borderId="0" xfId="0" applyNumberFormat="1" applyFont="1" applyFill="1" applyBorder="1" applyAlignment="1">
      <alignment horizontal="right" vertical="top" wrapText="1"/>
    </xf>
    <xf numFmtId="0" fontId="9" fillId="0" borderId="0" xfId="0" applyFont="1" applyBorder="1" applyAlignment="1">
      <alignment horizontal="distributed" vertical="top" wrapText="1"/>
    </xf>
    <xf numFmtId="49" fontId="10" fillId="0" borderId="0" xfId="0" applyNumberFormat="1" applyFont="1" applyBorder="1" applyAlignment="1">
      <alignment horizontal="distributed" vertical="top" wrapText="1"/>
    </xf>
    <xf numFmtId="0" fontId="10" fillId="0" borderId="0" xfId="0" applyFont="1" applyBorder="1" applyAlignment="1">
      <alignment horizontal="left" vertical="top" wrapText="1"/>
    </xf>
    <xf numFmtId="49" fontId="10" fillId="0" borderId="0" xfId="0" applyNumberFormat="1" applyFont="1" applyBorder="1" applyAlignment="1">
      <alignment horizontal="left" vertical="top" wrapText="1"/>
    </xf>
    <xf numFmtId="0" fontId="3" fillId="0" borderId="4" xfId="0" applyFont="1" applyFill="1" applyBorder="1" applyAlignment="1">
      <alignment horizontal="center" vertical="top" wrapText="1"/>
    </xf>
    <xf numFmtId="0" fontId="15" fillId="0" borderId="10" xfId="0" applyFont="1" applyFill="1" applyBorder="1" applyAlignment="1">
      <alignment horizontal="left" vertical="top" wrapText="1"/>
    </xf>
    <xf numFmtId="0" fontId="3" fillId="0" borderId="3" xfId="0" applyFont="1" applyFill="1" applyBorder="1" applyAlignment="1">
      <alignment vertical="top"/>
    </xf>
    <xf numFmtId="0" fontId="3" fillId="0" borderId="2" xfId="0" applyFont="1" applyFill="1" applyBorder="1" applyAlignment="1">
      <alignment horizontal="center" vertical="top" wrapText="1"/>
    </xf>
    <xf numFmtId="0" fontId="3" fillId="0" borderId="3" xfId="0" applyFont="1" applyFill="1" applyBorder="1" applyAlignment="1">
      <alignment horizontal="center" vertical="top" wrapText="1"/>
    </xf>
    <xf numFmtId="0" fontId="5" fillId="0" borderId="6" xfId="0" applyFont="1" applyFill="1" applyBorder="1" applyAlignment="1">
      <alignment horizontal="left" vertical="top" wrapText="1"/>
    </xf>
    <xf numFmtId="0" fontId="15" fillId="0" borderId="14" xfId="0" applyFont="1" applyFill="1" applyBorder="1" applyAlignment="1">
      <alignment horizontal="distributed" vertical="top" wrapText="1"/>
    </xf>
    <xf numFmtId="0" fontId="16" fillId="0" borderId="1" xfId="0" applyFont="1" applyBorder="1"/>
    <xf numFmtId="0" fontId="8" fillId="0" borderId="12" xfId="0" applyFont="1" applyBorder="1" applyAlignment="1">
      <alignment horizontal="left" vertical="top" wrapText="1"/>
    </xf>
    <xf numFmtId="0" fontId="8" fillId="0" borderId="14" xfId="0" applyFont="1" applyBorder="1" applyAlignment="1">
      <alignment horizontal="left" vertical="top" wrapText="1"/>
    </xf>
    <xf numFmtId="0" fontId="8" fillId="0" borderId="12" xfId="0" applyFont="1" applyFill="1" applyBorder="1" applyAlignment="1">
      <alignment horizontal="left" vertical="top" wrapText="1"/>
    </xf>
    <xf numFmtId="164" fontId="8" fillId="0" borderId="1" xfId="0" applyNumberFormat="1" applyFont="1" applyBorder="1" applyAlignment="1">
      <alignment horizontal="right" vertical="top" wrapText="1"/>
    </xf>
    <xf numFmtId="1" fontId="8" fillId="0" borderId="12" xfId="0" applyNumberFormat="1" applyFont="1" applyBorder="1" applyAlignment="1">
      <alignment horizontal="right" vertical="top" wrapText="1"/>
    </xf>
    <xf numFmtId="2" fontId="3" fillId="0" borderId="14" xfId="0" applyNumberFormat="1" applyFont="1" applyFill="1" applyBorder="1" applyAlignment="1">
      <alignment horizontal="right" vertical="top" wrapText="1"/>
    </xf>
    <xf numFmtId="49" fontId="15" fillId="0" borderId="1" xfId="0" applyNumberFormat="1" applyFont="1" applyFill="1" applyBorder="1" applyAlignment="1">
      <alignment horizontal="left" vertical="top" wrapText="1"/>
    </xf>
    <xf numFmtId="0" fontId="14" fillId="0" borderId="1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12" xfId="0" applyFont="1" applyFill="1" applyBorder="1" applyAlignment="1">
      <alignment horizontal="center" vertical="top" wrapText="1"/>
    </xf>
    <xf numFmtId="49" fontId="3" fillId="0" borderId="15" xfId="0" applyNumberFormat="1" applyFont="1" applyFill="1" applyBorder="1" applyAlignment="1">
      <alignment horizontal="distributed" vertical="top" wrapText="1"/>
    </xf>
    <xf numFmtId="0" fontId="5" fillId="0" borderId="15" xfId="0" applyFont="1" applyFill="1" applyBorder="1" applyAlignment="1">
      <alignment horizontal="left" vertical="top" wrapText="1"/>
    </xf>
    <xf numFmtId="0" fontId="5" fillId="0" borderId="12" xfId="0" applyFont="1" applyFill="1" applyBorder="1" applyAlignment="1">
      <alignment horizontal="left" vertical="top" wrapText="1"/>
    </xf>
    <xf numFmtId="164" fontId="5" fillId="0" borderId="15" xfId="0" applyNumberFormat="1" applyFont="1" applyFill="1" applyBorder="1" applyAlignment="1">
      <alignment horizontal="right" vertical="top" wrapText="1"/>
    </xf>
    <xf numFmtId="1" fontId="5" fillId="0" borderId="12" xfId="0" applyNumberFormat="1" applyFont="1" applyFill="1" applyBorder="1" applyAlignment="1">
      <alignment horizontal="right" vertical="top" wrapText="1"/>
    </xf>
    <xf numFmtId="2" fontId="3" fillId="0" borderId="1" xfId="0" applyNumberFormat="1" applyFont="1" applyFill="1" applyBorder="1" applyAlignment="1">
      <alignment horizontal="righ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8" xfId="0" applyFont="1" applyFill="1" applyBorder="1" applyAlignment="1">
      <alignment horizontal="left" vertical="top" wrapText="1"/>
    </xf>
    <xf numFmtId="49" fontId="1" fillId="0" borderId="0"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14" fillId="0" borderId="3" xfId="0" applyFont="1" applyFill="1" applyBorder="1" applyAlignment="1">
      <alignment horizontal="left" vertical="top" wrapText="1"/>
    </xf>
    <xf numFmtId="0" fontId="16" fillId="2" borderId="0" xfId="0" applyFont="1" applyFill="1" applyBorder="1"/>
    <xf numFmtId="0" fontId="16" fillId="0" borderId="0" xfId="0" applyFont="1" applyFill="1" applyBorder="1"/>
    <xf numFmtId="0" fontId="16" fillId="0" borderId="4" xfId="0" applyFont="1" applyFill="1" applyBorder="1"/>
    <xf numFmtId="0" fontId="16" fillId="0" borderId="11" xfId="0" applyFont="1" applyFill="1" applyBorder="1"/>
    <xf numFmtId="0" fontId="3" fillId="0" borderId="9"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49" fontId="1" fillId="0" borderId="2"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1" fillId="0" borderId="2" xfId="0" applyFont="1" applyFill="1" applyBorder="1" applyAlignment="1">
      <alignment horizontal="distributed" vertical="top" wrapText="1"/>
    </xf>
    <xf numFmtId="0" fontId="1" fillId="0" borderId="3" xfId="0" applyFont="1" applyFill="1" applyBorder="1" applyAlignment="1">
      <alignment horizontal="distributed" vertical="top" wrapText="1"/>
    </xf>
    <xf numFmtId="0" fontId="1" fillId="0" borderId="4" xfId="0" applyFont="1" applyFill="1" applyBorder="1" applyAlignment="1">
      <alignment horizontal="distributed" vertical="top" wrapText="1"/>
    </xf>
    <xf numFmtId="49" fontId="1" fillId="0" borderId="5"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0" fontId="5" fillId="0" borderId="5" xfId="0" applyFont="1" applyBorder="1" applyAlignment="1">
      <alignment vertical="top" wrapText="1"/>
    </xf>
    <xf numFmtId="0" fontId="5" fillId="0" borderId="0" xfId="0" applyFont="1" applyBorder="1" applyAlignment="1">
      <alignmen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6" xfId="0" applyFont="1" applyBorder="1" applyAlignment="1">
      <alignment vertical="top" wrapText="1"/>
    </xf>
    <xf numFmtId="0" fontId="1" fillId="0" borderId="2" xfId="0" applyFont="1" applyBorder="1" applyAlignment="1">
      <alignment horizontal="distributed" vertical="top" wrapText="1"/>
    </xf>
    <xf numFmtId="0" fontId="1" fillId="0" borderId="3" xfId="0" applyFont="1" applyBorder="1" applyAlignment="1">
      <alignment horizontal="distributed"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4" xfId="0" applyFont="1" applyBorder="1" applyAlignment="1">
      <alignment horizontal="distributed" vertical="top" wrapText="1"/>
    </xf>
    <xf numFmtId="49" fontId="3" fillId="0" borderId="0" xfId="0" applyNumberFormat="1"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0" fontId="17" fillId="0" borderId="3" xfId="0" applyFont="1" applyFill="1" applyBorder="1" applyAlignment="1">
      <alignment horizontal="left" vertical="top" wrapText="1"/>
    </xf>
    <xf numFmtId="0" fontId="19" fillId="0" borderId="13" xfId="0" applyFont="1" applyFill="1" applyBorder="1" applyAlignment="1">
      <alignment horizontal="left"/>
    </xf>
    <xf numFmtId="0" fontId="17" fillId="0" borderId="2"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13" xfId="0" applyFont="1" applyFill="1" applyBorder="1" applyAlignment="1">
      <alignment horizontal="left" vertical="top" wrapText="1"/>
    </xf>
    <xf numFmtId="0" fontId="15" fillId="0" borderId="4" xfId="0" applyFont="1" applyFill="1" applyBorder="1" applyAlignment="1">
      <alignment horizontal="distributed" vertical="top" wrapText="1"/>
    </xf>
    <xf numFmtId="0" fontId="16" fillId="0" borderId="9" xfId="0" applyFont="1" applyBorder="1"/>
    <xf numFmtId="0" fontId="8" fillId="0" borderId="6" xfId="0" applyFont="1" applyBorder="1" applyAlignment="1">
      <alignment horizontal="left" vertical="top" wrapText="1"/>
    </xf>
    <xf numFmtId="0" fontId="8" fillId="0" borderId="4" xfId="0" applyFont="1" applyFill="1" applyBorder="1" applyAlignment="1">
      <alignment horizontal="left" vertical="top" wrapText="1"/>
    </xf>
    <xf numFmtId="0" fontId="8" fillId="0" borderId="6" xfId="0" applyFont="1" applyFill="1" applyBorder="1" applyAlignment="1">
      <alignment horizontal="left" vertical="top" wrapText="1"/>
    </xf>
    <xf numFmtId="164" fontId="8" fillId="0" borderId="9" xfId="0" applyNumberFormat="1" applyFont="1" applyBorder="1" applyAlignment="1">
      <alignment horizontal="right" vertical="top" wrapText="1"/>
    </xf>
    <xf numFmtId="1" fontId="8" fillId="0" borderId="6" xfId="0" applyNumberFormat="1" applyFont="1" applyBorder="1" applyAlignment="1">
      <alignment horizontal="right" vertical="top" wrapText="1"/>
    </xf>
    <xf numFmtId="2" fontId="3" fillId="0" borderId="4" xfId="0" applyNumberFormat="1" applyFont="1" applyFill="1" applyBorder="1" applyAlignment="1">
      <alignment horizontal="right" vertical="top" wrapText="1"/>
    </xf>
    <xf numFmtId="0" fontId="10" fillId="0" borderId="5" xfId="0" applyFont="1" applyBorder="1" applyAlignment="1">
      <alignment horizontal="left" vertical="top" wrapText="1"/>
    </xf>
    <xf numFmtId="0" fontId="10" fillId="0" borderId="6" xfId="0" applyFont="1" applyBorder="1" applyAlignment="1">
      <alignment horizontal="left" vertical="top" wrapText="1"/>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49" fontId="7" fillId="0" borderId="7" xfId="0" applyNumberFormat="1" applyFont="1" applyFill="1" applyBorder="1" applyAlignment="1">
      <alignment horizontal="distributed" vertical="top" wrapText="1"/>
    </xf>
    <xf numFmtId="0" fontId="7" fillId="0" borderId="5" xfId="0" applyFont="1" applyFill="1" applyBorder="1" applyAlignment="1">
      <alignment vertical="top" wrapText="1"/>
    </xf>
    <xf numFmtId="0" fontId="7" fillId="0" borderId="10" xfId="0" applyFont="1" applyFill="1" applyBorder="1" applyAlignment="1">
      <alignment horizontal="left" vertical="top" wrapText="1"/>
    </xf>
    <xf numFmtId="164" fontId="7" fillId="0" borderId="10" xfId="0" applyNumberFormat="1" applyFont="1" applyFill="1" applyBorder="1" applyAlignment="1">
      <alignment horizontal="right" vertical="top" wrapText="1"/>
    </xf>
    <xf numFmtId="1" fontId="7" fillId="0" borderId="5" xfId="0" applyNumberFormat="1" applyFont="1" applyFill="1" applyBorder="1" applyAlignment="1">
      <alignment horizontal="right" vertical="top" wrapText="1"/>
    </xf>
    <xf numFmtId="2" fontId="7" fillId="0" borderId="7" xfId="0" applyNumberFormat="1" applyFont="1" applyFill="1" applyBorder="1" applyAlignment="1">
      <alignment horizontal="right" vertical="top" wrapText="1"/>
    </xf>
    <xf numFmtId="0" fontId="21" fillId="0" borderId="0" xfId="0" applyFont="1" applyFill="1" applyBorder="1"/>
    <xf numFmtId="0" fontId="17" fillId="0" borderId="2" xfId="0" applyFont="1" applyBorder="1" applyAlignment="1">
      <alignment horizontal="left" vertical="top" wrapText="1"/>
    </xf>
    <xf numFmtId="164" fontId="17" fillId="0" borderId="7" xfId="0" applyNumberFormat="1" applyFont="1" applyBorder="1" applyAlignment="1">
      <alignment horizontal="right" vertical="top" wrapText="1"/>
    </xf>
    <xf numFmtId="1" fontId="17" fillId="0" borderId="10" xfId="0" applyNumberFormat="1" applyFont="1" applyBorder="1" applyAlignment="1">
      <alignment horizontal="right" vertical="top" wrapText="1"/>
    </xf>
    <xf numFmtId="0" fontId="17" fillId="0" borderId="3" xfId="0" applyFont="1" applyBorder="1" applyAlignment="1">
      <alignment horizontal="left" vertical="top" wrapText="1"/>
    </xf>
    <xf numFmtId="0" fontId="17" fillId="0" borderId="0" xfId="0" applyFont="1" applyBorder="1" applyAlignment="1">
      <alignment horizontal="left" vertical="top" wrapText="1"/>
    </xf>
    <xf numFmtId="164" fontId="17" fillId="0" borderId="8" xfId="0" applyNumberFormat="1" applyFont="1" applyBorder="1" applyAlignment="1">
      <alignment horizontal="right" vertical="top" wrapText="1"/>
    </xf>
    <xf numFmtId="1" fontId="17" fillId="0" borderId="13" xfId="0" applyNumberFormat="1" applyFont="1" applyBorder="1" applyAlignment="1">
      <alignment horizontal="right" vertical="top" wrapText="1"/>
    </xf>
    <xf numFmtId="0" fontId="15" fillId="0" borderId="0" xfId="0" applyFont="1" applyBorder="1" applyAlignment="1">
      <alignment horizontal="left" vertical="top"/>
    </xf>
    <xf numFmtId="0" fontId="17" fillId="0" borderId="0" xfId="0" applyFont="1" applyFill="1" applyBorder="1" applyAlignment="1">
      <alignment horizontal="left" vertical="top" wrapText="1"/>
    </xf>
    <xf numFmtId="0" fontId="15" fillId="0" borderId="10" xfId="0" applyFont="1" applyBorder="1" applyAlignment="1">
      <alignment horizontal="left" vertical="top" wrapText="1"/>
    </xf>
    <xf numFmtId="164" fontId="1" fillId="0" borderId="7" xfId="0" applyNumberFormat="1" applyFont="1" applyFill="1" applyBorder="1" applyAlignment="1">
      <alignment horizontal="right" vertical="top" wrapText="1"/>
    </xf>
    <xf numFmtId="0" fontId="3" fillId="0" borderId="0" xfId="0" applyFont="1" applyFill="1" applyBorder="1" applyAlignment="1">
      <alignment horizontal="center" vertical="top" wrapText="1"/>
    </xf>
    <xf numFmtId="0" fontId="16" fillId="0" borderId="0" xfId="0" applyFont="1" applyBorder="1"/>
    <xf numFmtId="0" fontId="18" fillId="0" borderId="0" xfId="0" applyFont="1" applyBorder="1"/>
    <xf numFmtId="0" fontId="1" fillId="0" borderId="5" xfId="0" applyFont="1" applyBorder="1" applyAlignment="1">
      <alignment horizontal="left" vertical="top" wrapText="1"/>
    </xf>
    <xf numFmtId="0" fontId="1" fillId="0" borderId="0" xfId="0" applyFont="1" applyFill="1" applyBorder="1" applyAlignment="1">
      <alignment vertical="top"/>
    </xf>
    <xf numFmtId="49" fontId="1" fillId="0" borderId="7"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49" fontId="1" fillId="0" borderId="9" xfId="0" applyNumberFormat="1" applyFont="1" applyFill="1" applyBorder="1" applyAlignment="1">
      <alignment horizontal="left" vertical="top" wrapText="1"/>
    </xf>
    <xf numFmtId="49" fontId="3" fillId="0" borderId="7"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49" fontId="1" fillId="0" borderId="5"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49" fontId="15" fillId="0" borderId="7" xfId="0" applyNumberFormat="1" applyFont="1" applyFill="1" applyBorder="1" applyAlignment="1">
      <alignment horizontal="left" vertical="top" wrapText="1"/>
    </xf>
    <xf numFmtId="49" fontId="15" fillId="0" borderId="8" xfId="0" applyNumberFormat="1" applyFont="1" applyFill="1" applyBorder="1" applyAlignment="1">
      <alignment horizontal="left" vertical="top" wrapText="1"/>
    </xf>
    <xf numFmtId="49" fontId="15" fillId="0" borderId="9" xfId="0" applyNumberFormat="1" applyFont="1" applyFill="1" applyBorder="1" applyAlignment="1">
      <alignment horizontal="left" vertical="top" wrapText="1"/>
    </xf>
    <xf numFmtId="49" fontId="1" fillId="0" borderId="8" xfId="0" applyNumberFormat="1" applyFont="1" applyBorder="1" applyAlignment="1">
      <alignment horizontal="left" vertical="top" wrapText="1"/>
    </xf>
    <xf numFmtId="49" fontId="3" fillId="0" borderId="0" xfId="0" applyNumberFormat="1"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49" fontId="1" fillId="0" borderId="7" xfId="0" applyNumberFormat="1" applyFont="1" applyBorder="1" applyAlignment="1">
      <alignment horizontal="left" vertical="top" wrapText="1"/>
    </xf>
    <xf numFmtId="49" fontId="1" fillId="0" borderId="9" xfId="0" applyNumberFormat="1" applyFont="1" applyBorder="1" applyAlignment="1">
      <alignment horizontal="left" vertical="top" wrapText="1"/>
    </xf>
    <xf numFmtId="49" fontId="1" fillId="0" borderId="0" xfId="0" applyNumberFormat="1" applyFont="1" applyFill="1" applyBorder="1" applyAlignment="1">
      <alignment horizontal="right" vertical="top" wrapText="1"/>
    </xf>
    <xf numFmtId="0" fontId="17" fillId="2" borderId="0" xfId="0" applyFont="1" applyFill="1" applyBorder="1" applyAlignment="1">
      <alignment horizontal="left" vertical="top" wrapText="1"/>
    </xf>
    <xf numFmtId="0" fontId="15"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0" xfId="0" applyFont="1" applyFill="1" applyBorder="1" applyAlignment="1">
      <alignment horizontal="left" vertical="top"/>
    </xf>
    <xf numFmtId="0" fontId="8" fillId="0" borderId="0" xfId="0" applyFont="1" applyBorder="1" applyAlignment="1">
      <alignment vertical="top" wrapText="1"/>
    </xf>
    <xf numFmtId="1" fontId="1" fillId="0" borderId="0" xfId="0" applyNumberFormat="1" applyFont="1" applyFill="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3" xfId="0" applyFont="1" applyFill="1" applyBorder="1" applyAlignment="1">
      <alignment horizontal="lef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3" fillId="0" borderId="14"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9" xfId="0" applyFont="1" applyFill="1" applyBorder="1" applyAlignment="1">
      <alignment horizontal="left" vertical="top" wrapText="1"/>
    </xf>
    <xf numFmtId="49" fontId="1" fillId="0" borderId="7" xfId="0" applyNumberFormat="1" applyFont="1" applyFill="1" applyBorder="1" applyAlignment="1">
      <alignment horizontal="left" vertical="top" wrapText="1"/>
    </xf>
    <xf numFmtId="49" fontId="1" fillId="0" borderId="8" xfId="0" applyNumberFormat="1" applyFont="1" applyFill="1" applyBorder="1" applyAlignment="1">
      <alignment horizontal="left" vertical="top" wrapText="1"/>
    </xf>
    <xf numFmtId="49" fontId="1" fillId="0" borderId="9" xfId="0" applyNumberFormat="1" applyFont="1" applyFill="1" applyBorder="1" applyAlignment="1">
      <alignment horizontal="left" vertical="top" wrapText="1"/>
    </xf>
    <xf numFmtId="49" fontId="1" fillId="0" borderId="8" xfId="0" applyNumberFormat="1" applyFont="1" applyBorder="1" applyAlignment="1">
      <alignment horizontal="left" vertical="top" wrapText="1"/>
    </xf>
    <xf numFmtId="0" fontId="1" fillId="0" borderId="2" xfId="0" applyFont="1" applyBorder="1" applyAlignment="1">
      <alignment horizontal="distributed" vertical="top" wrapText="1"/>
    </xf>
    <xf numFmtId="0" fontId="1" fillId="0" borderId="3" xfId="0" applyFont="1" applyBorder="1" applyAlignment="1">
      <alignment horizontal="distributed" vertical="top" wrapText="1"/>
    </xf>
    <xf numFmtId="0" fontId="1" fillId="0" borderId="4" xfId="0" applyFont="1" applyBorder="1" applyAlignment="1">
      <alignment horizontal="distributed" vertical="top" wrapText="1"/>
    </xf>
    <xf numFmtId="0" fontId="1" fillId="0" borderId="7"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0" borderId="9" xfId="0" applyFont="1" applyFill="1" applyBorder="1" applyAlignment="1">
      <alignment horizontal="left" vertical="top" wrapText="1"/>
    </xf>
    <xf numFmtId="49" fontId="1" fillId="0" borderId="5" xfId="0" applyNumberFormat="1" applyFont="1" applyFill="1" applyBorder="1" applyAlignment="1">
      <alignment horizontal="left" vertical="top" wrapText="1"/>
    </xf>
    <xf numFmtId="49" fontId="1" fillId="0" borderId="0" xfId="0" applyNumberFormat="1" applyFont="1" applyFill="1" applyBorder="1" applyAlignment="1">
      <alignment horizontal="left" vertical="top" wrapText="1"/>
    </xf>
    <xf numFmtId="49" fontId="1" fillId="0" borderId="6" xfId="0" applyNumberFormat="1" applyFont="1" applyFill="1" applyBorder="1" applyAlignment="1">
      <alignment horizontal="left" vertical="top" wrapText="1"/>
    </xf>
    <xf numFmtId="0" fontId="3" fillId="0" borderId="1" xfId="0" applyFont="1" applyFill="1" applyBorder="1" applyAlignment="1">
      <alignment horizontal="center" vertical="top" wrapText="1"/>
    </xf>
    <xf numFmtId="49" fontId="3" fillId="0" borderId="7" xfId="0" applyNumberFormat="1" applyFont="1" applyFill="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9" xfId="0" applyNumberFormat="1" applyFont="1" applyFill="1" applyBorder="1" applyAlignment="1">
      <alignment horizontal="left" vertical="top" wrapText="1"/>
    </xf>
    <xf numFmtId="0" fontId="3" fillId="0" borderId="7" xfId="0" applyFont="1" applyFill="1" applyBorder="1" applyAlignment="1">
      <alignment horizontal="center" vertical="top" wrapText="1"/>
    </xf>
    <xf numFmtId="49" fontId="15" fillId="0" borderId="0" xfId="0" applyNumberFormat="1" applyFont="1" applyFill="1" applyBorder="1" applyAlignment="1">
      <alignment horizontal="left" vertical="top" wrapText="1"/>
    </xf>
    <xf numFmtId="0" fontId="3" fillId="0" borderId="14" xfId="0" applyFont="1" applyBorder="1" applyAlignment="1">
      <alignment horizontal="center"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49" fontId="15" fillId="0" borderId="2" xfId="0" applyNumberFormat="1" applyFont="1" applyFill="1" applyBorder="1" applyAlignment="1">
      <alignment horizontal="left" vertical="top" wrapText="1"/>
    </xf>
    <xf numFmtId="49" fontId="15" fillId="0" borderId="3" xfId="0" applyNumberFormat="1" applyFont="1" applyFill="1" applyBorder="1" applyAlignment="1">
      <alignment horizontal="left" vertical="top" wrapText="1"/>
    </xf>
    <xf numFmtId="49" fontId="15" fillId="0" borderId="4" xfId="0" applyNumberFormat="1" applyFont="1" applyFill="1" applyBorder="1" applyAlignment="1">
      <alignment horizontal="left" vertical="top" wrapText="1"/>
    </xf>
    <xf numFmtId="49" fontId="15" fillId="0" borderId="7" xfId="0" applyNumberFormat="1" applyFont="1" applyFill="1" applyBorder="1" applyAlignment="1">
      <alignment horizontal="left" vertical="top" wrapText="1"/>
    </xf>
    <xf numFmtId="49" fontId="15" fillId="0" borderId="8" xfId="0" applyNumberFormat="1" applyFont="1" applyFill="1" applyBorder="1" applyAlignment="1">
      <alignment horizontal="left" vertical="top" wrapText="1"/>
    </xf>
    <xf numFmtId="49" fontId="15" fillId="0" borderId="9"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3"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49" fontId="1" fillId="0" borderId="2" xfId="0" applyNumberFormat="1" applyFont="1" applyFill="1" applyBorder="1" applyAlignment="1">
      <alignment horizontal="left" vertical="top" wrapText="1"/>
    </xf>
    <xf numFmtId="49" fontId="1" fillId="0" borderId="3" xfId="0" applyNumberFormat="1" applyFont="1" applyFill="1" applyBorder="1" applyAlignment="1">
      <alignment horizontal="left" vertical="top" wrapText="1"/>
    </xf>
    <xf numFmtId="49" fontId="1" fillId="0" borderId="4" xfId="0" applyNumberFormat="1" applyFont="1" applyFill="1" applyBorder="1" applyAlignment="1">
      <alignment horizontal="left" vertical="top" wrapText="1"/>
    </xf>
    <xf numFmtId="0" fontId="3" fillId="0" borderId="2" xfId="0" applyFont="1" applyFill="1" applyBorder="1" applyAlignment="1">
      <alignment horizontal="distributed" vertical="top" wrapText="1"/>
    </xf>
    <xf numFmtId="0" fontId="3" fillId="0" borderId="3" xfId="0" applyFont="1" applyFill="1" applyBorder="1" applyAlignment="1">
      <alignment horizontal="distributed" vertical="top" wrapText="1"/>
    </xf>
    <xf numFmtId="0" fontId="3" fillId="0" borderId="4" xfId="0" applyFont="1" applyFill="1" applyBorder="1" applyAlignment="1">
      <alignment horizontal="distributed"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1" fillId="0" borderId="9" xfId="0" applyFont="1" applyBorder="1" applyAlignment="1">
      <alignment horizontal="center"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3" xfId="0" applyFont="1" applyFill="1" applyBorder="1" applyAlignment="1">
      <alignment horizontal="distributed" vertical="top" wrapText="1"/>
    </xf>
    <xf numFmtId="0" fontId="1" fillId="0" borderId="4" xfId="0" applyFont="1" applyFill="1" applyBorder="1" applyAlignment="1">
      <alignment horizontal="distributed" vertical="top" wrapText="1"/>
    </xf>
    <xf numFmtId="0" fontId="1" fillId="0" borderId="2" xfId="0" applyFont="1" applyFill="1" applyBorder="1" applyAlignment="1">
      <alignment horizontal="distributed" vertical="top" wrapText="1"/>
    </xf>
    <xf numFmtId="0" fontId="7" fillId="0" borderId="2" xfId="0" applyFont="1" applyFill="1" applyBorder="1" applyAlignment="1">
      <alignment horizontal="distributed" vertical="top" wrapText="1"/>
    </xf>
    <xf numFmtId="0" fontId="7" fillId="0" borderId="3" xfId="0" applyFont="1" applyFill="1" applyBorder="1" applyAlignment="1">
      <alignment horizontal="distributed" vertical="top" wrapText="1"/>
    </xf>
    <xf numFmtId="0" fontId="7" fillId="0" borderId="4" xfId="0" applyFont="1" applyFill="1" applyBorder="1" applyAlignment="1">
      <alignment horizontal="distributed" vertical="top" wrapText="1"/>
    </xf>
    <xf numFmtId="0" fontId="7" fillId="0" borderId="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9" xfId="0" applyFont="1" applyFill="1" applyBorder="1" applyAlignment="1">
      <alignment horizontal="left" vertical="top" wrapText="1"/>
    </xf>
    <xf numFmtId="49" fontId="7" fillId="0" borderId="2" xfId="0" applyNumberFormat="1" applyFont="1" applyFill="1" applyBorder="1" applyAlignment="1">
      <alignment horizontal="left" vertical="top" wrapText="1"/>
    </xf>
    <xf numFmtId="49" fontId="7" fillId="0" borderId="3" xfId="0" applyNumberFormat="1" applyFont="1" applyFill="1" applyBorder="1" applyAlignment="1">
      <alignment horizontal="left" vertical="top" wrapText="1"/>
    </xf>
    <xf numFmtId="49" fontId="7" fillId="0" borderId="4" xfId="0" applyNumberFormat="1" applyFont="1" applyFill="1" applyBorder="1" applyAlignment="1">
      <alignment horizontal="left" vertical="top" wrapText="1"/>
    </xf>
    <xf numFmtId="49" fontId="7" fillId="0" borderId="7" xfId="0" applyNumberFormat="1" applyFont="1" applyFill="1" applyBorder="1" applyAlignment="1">
      <alignment horizontal="left" vertical="top" wrapText="1"/>
    </xf>
    <xf numFmtId="49" fontId="7" fillId="0" borderId="8" xfId="0" applyNumberFormat="1" applyFont="1" applyFill="1" applyBorder="1" applyAlignment="1">
      <alignment horizontal="left" vertical="top" wrapText="1"/>
    </xf>
    <xf numFmtId="49" fontId="7" fillId="0" borderId="9" xfId="0" applyNumberFormat="1"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6" xfId="0" applyNumberFormat="1" applyFont="1" applyFill="1" applyBorder="1" applyAlignment="1">
      <alignment horizontal="left" vertical="top" wrapText="1"/>
    </xf>
    <xf numFmtId="49" fontId="3" fillId="0" borderId="5" xfId="0" applyNumberFormat="1" applyFont="1" applyFill="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5" fillId="0" borderId="5" xfId="0" applyFont="1" applyBorder="1" applyAlignment="1">
      <alignment vertical="top" wrapText="1"/>
    </xf>
    <xf numFmtId="0" fontId="5" fillId="0" borderId="0" xfId="0" applyFont="1" applyBorder="1" applyAlignment="1">
      <alignment vertical="top" wrapText="1"/>
    </xf>
    <xf numFmtId="0" fontId="2" fillId="0" borderId="0" xfId="0" applyFont="1" applyAlignment="1">
      <alignment horizontal="left" vertical="top" wrapText="1"/>
    </xf>
    <xf numFmtId="0" fontId="5" fillId="0" borderId="6" xfId="0" applyFont="1" applyBorder="1" applyAlignment="1">
      <alignment vertical="top" wrapText="1"/>
    </xf>
    <xf numFmtId="164" fontId="8" fillId="0" borderId="5" xfId="0" applyNumberFormat="1" applyFont="1" applyBorder="1" applyAlignment="1">
      <alignment horizontal="right" vertical="top" wrapText="1"/>
    </xf>
    <xf numFmtId="164" fontId="8" fillId="0" borderId="0" xfId="0" applyNumberFormat="1" applyFont="1" applyBorder="1" applyAlignment="1">
      <alignment horizontal="right" vertical="top" wrapText="1"/>
    </xf>
    <xf numFmtId="164" fontId="8" fillId="0" borderId="6" xfId="0" applyNumberFormat="1" applyFont="1" applyBorder="1" applyAlignment="1">
      <alignment horizontal="right" vertical="top" wrapText="1"/>
    </xf>
    <xf numFmtId="1" fontId="8" fillId="0" borderId="7" xfId="0" applyNumberFormat="1" applyFont="1" applyBorder="1" applyAlignment="1">
      <alignment horizontal="right" vertical="top" wrapText="1"/>
    </xf>
    <xf numFmtId="1" fontId="8" fillId="0" borderId="8" xfId="0" applyNumberFormat="1" applyFont="1" applyBorder="1" applyAlignment="1">
      <alignment horizontal="right" vertical="top" wrapText="1"/>
    </xf>
    <xf numFmtId="1" fontId="8" fillId="0" borderId="9" xfId="0" applyNumberFormat="1" applyFont="1" applyBorder="1" applyAlignment="1">
      <alignment horizontal="righ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7" fillId="0" borderId="3"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0" fontId="7" fillId="0" borderId="9" xfId="0" applyFont="1" applyFill="1" applyBorder="1" applyAlignment="1">
      <alignment horizontal="center" vertical="top" wrapText="1"/>
    </xf>
    <xf numFmtId="0" fontId="3" fillId="0" borderId="8" xfId="0" applyFont="1" applyFill="1" applyBorder="1" applyAlignment="1">
      <alignment horizontal="center" vertical="top" wrapText="1"/>
    </xf>
    <xf numFmtId="0" fontId="3" fillId="0" borderId="9" xfId="0" applyFont="1" applyFill="1" applyBorder="1" applyAlignment="1">
      <alignment horizontal="center" vertical="top" wrapText="1"/>
    </xf>
    <xf numFmtId="0" fontId="15" fillId="0" borderId="8" xfId="0" applyFont="1" applyFill="1" applyBorder="1" applyAlignment="1">
      <alignment horizontal="left" vertical="top" wrapText="1"/>
    </xf>
    <xf numFmtId="0" fontId="9" fillId="0" borderId="2" xfId="0" applyFont="1" applyBorder="1" applyAlignment="1">
      <alignment horizontal="distributed" vertical="top" wrapText="1"/>
    </xf>
    <xf numFmtId="0" fontId="9" fillId="0" borderId="3" xfId="0" applyFont="1" applyBorder="1" applyAlignment="1">
      <alignment horizontal="distributed" vertical="top" wrapText="1"/>
    </xf>
    <xf numFmtId="0" fontId="9" fillId="0" borderId="4" xfId="0" applyFont="1" applyBorder="1" applyAlignment="1">
      <alignment horizontal="distributed" vertical="top" wrapText="1"/>
    </xf>
    <xf numFmtId="49" fontId="10" fillId="0" borderId="2" xfId="0" applyNumberFormat="1" applyFont="1" applyBorder="1" applyAlignment="1">
      <alignment horizontal="distributed" vertical="top" wrapText="1"/>
    </xf>
    <xf numFmtId="49" fontId="10" fillId="0" borderId="3" xfId="0" applyNumberFormat="1" applyFont="1" applyBorder="1" applyAlignment="1">
      <alignment horizontal="distributed" vertical="top" wrapText="1"/>
    </xf>
    <xf numFmtId="49" fontId="10" fillId="0" borderId="4" xfId="0" applyNumberFormat="1" applyFont="1" applyBorder="1" applyAlignment="1">
      <alignment horizontal="distributed" vertical="top" wrapText="1"/>
    </xf>
    <xf numFmtId="0" fontId="10" fillId="0" borderId="2" xfId="0" applyFont="1" applyBorder="1" applyAlignment="1">
      <alignment vertical="top" wrapText="1"/>
    </xf>
    <xf numFmtId="0" fontId="10" fillId="0" borderId="3" xfId="0" applyFont="1" applyBorder="1" applyAlignment="1">
      <alignment vertical="top" wrapText="1"/>
    </xf>
    <xf numFmtId="0" fontId="10" fillId="0" borderId="4" xfId="0" applyFont="1" applyBorder="1" applyAlignment="1">
      <alignment vertical="top" wrapText="1"/>
    </xf>
    <xf numFmtId="164" fontId="10" fillId="0" borderId="7" xfId="0" applyNumberFormat="1" applyFont="1" applyBorder="1" applyAlignment="1">
      <alignment horizontal="right" vertical="top" wrapText="1"/>
    </xf>
    <xf numFmtId="164" fontId="10" fillId="0" borderId="8" xfId="0" applyNumberFormat="1" applyFont="1" applyBorder="1" applyAlignment="1">
      <alignment horizontal="right" vertical="top" wrapText="1"/>
    </xf>
    <xf numFmtId="164" fontId="10" fillId="0" borderId="9" xfId="0" applyNumberFormat="1" applyFont="1" applyBorder="1" applyAlignment="1">
      <alignment horizontal="right" vertical="top" wrapText="1"/>
    </xf>
    <xf numFmtId="1" fontId="10" fillId="0" borderId="10" xfId="0" applyNumberFormat="1" applyFont="1" applyBorder="1" applyAlignment="1">
      <alignment horizontal="right" vertical="top" wrapText="1"/>
    </xf>
    <xf numFmtId="1" fontId="10" fillId="0" borderId="13" xfId="0" applyNumberFormat="1" applyFont="1" applyBorder="1" applyAlignment="1">
      <alignment horizontal="right" vertical="top" wrapText="1"/>
    </xf>
    <xf numFmtId="1" fontId="10" fillId="0" borderId="11" xfId="0" applyNumberFormat="1" applyFont="1" applyBorder="1" applyAlignment="1">
      <alignment horizontal="right" vertical="top" wrapText="1"/>
    </xf>
    <xf numFmtId="2" fontId="10" fillId="0" borderId="10" xfId="0" applyNumberFormat="1" applyFont="1" applyBorder="1" applyAlignment="1">
      <alignment horizontal="right" vertical="top" wrapText="1"/>
    </xf>
    <xf numFmtId="2" fontId="10" fillId="0" borderId="13" xfId="0" applyNumberFormat="1" applyFont="1" applyBorder="1" applyAlignment="1">
      <alignment horizontal="right" vertical="top" wrapText="1"/>
    </xf>
    <xf numFmtId="2" fontId="10" fillId="0" borderId="11" xfId="0" applyNumberFormat="1" applyFont="1" applyBorder="1" applyAlignment="1">
      <alignment horizontal="right" vertical="top" wrapText="1"/>
    </xf>
    <xf numFmtId="49" fontId="1" fillId="0" borderId="14" xfId="0" applyNumberFormat="1" applyFont="1" applyBorder="1" applyAlignment="1">
      <alignment horizontal="left" textRotation="90" wrapText="1"/>
    </xf>
    <xf numFmtId="49" fontId="1" fillId="0" borderId="14" xfId="0" applyNumberFormat="1" applyFont="1" applyBorder="1" applyAlignment="1">
      <alignment horizontal="center" vertical="center" wrapText="1"/>
    </xf>
    <xf numFmtId="49" fontId="1" fillId="0" borderId="14"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3" xfId="0" applyNumberFormat="1" applyFont="1" applyBorder="1" applyAlignment="1">
      <alignment horizontal="left" vertical="top" wrapText="1"/>
    </xf>
    <xf numFmtId="49" fontId="15" fillId="0" borderId="14" xfId="0" applyNumberFormat="1" applyFont="1" applyFill="1" applyBorder="1" applyAlignment="1">
      <alignment horizontal="left" vertical="top" wrapText="1"/>
    </xf>
    <xf numFmtId="49" fontId="10" fillId="0" borderId="5" xfId="0" applyNumberFormat="1" applyFont="1" applyBorder="1" applyAlignment="1">
      <alignment horizontal="left" vertical="top" wrapText="1"/>
    </xf>
    <xf numFmtId="49" fontId="10" fillId="0" borderId="0" xfId="0" applyNumberFormat="1" applyFont="1" applyBorder="1" applyAlignment="1">
      <alignment horizontal="left" vertical="top" wrapText="1"/>
    </xf>
    <xf numFmtId="49" fontId="10" fillId="0" borderId="6" xfId="0" applyNumberFormat="1" applyFont="1" applyBorder="1" applyAlignment="1">
      <alignment horizontal="left" vertical="top" wrapText="1"/>
    </xf>
    <xf numFmtId="0" fontId="0" fillId="0" borderId="0" xfId="0" applyFill="1" applyBorder="1"/>
    <xf numFmtId="0" fontId="0" fillId="0" borderId="0" xfId="0" applyBorder="1"/>
    <xf numFmtId="0" fontId="21" fillId="0" borderId="0" xfId="0" applyFont="1" applyBorder="1"/>
    <xf numFmtId="0" fontId="12" fillId="0" borderId="0" xfId="0" applyFont="1" applyFill="1" applyBorder="1"/>
    <xf numFmtId="0" fontId="20" fillId="0" borderId="0" xfId="0" applyFont="1" applyBorder="1" applyAlignment="1">
      <alignment horizontal="left" vertical="top" wrapText="1"/>
    </xf>
    <xf numFmtId="0" fontId="22" fillId="0" borderId="0" xfId="0" applyFont="1" applyFill="1" applyBorder="1"/>
    <xf numFmtId="0" fontId="22" fillId="0" borderId="0" xfId="0" applyFont="1" applyBorder="1"/>
    <xf numFmtId="0" fontId="20"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49" fontId="3" fillId="0" borderId="14" xfId="0" applyNumberFormat="1" applyFont="1" applyFill="1" applyBorder="1" applyAlignment="1">
      <alignment horizontal="left" vertical="top" wrapText="1"/>
    </xf>
    <xf numFmtId="49" fontId="1" fillId="0" borderId="4" xfId="0" applyNumberFormat="1" applyFont="1" applyBorder="1" applyAlignment="1">
      <alignment horizontal="left" vertical="top" wrapText="1"/>
    </xf>
    <xf numFmtId="49" fontId="1" fillId="0" borderId="2"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0" fillId="0" borderId="7" xfId="0" applyNumberFormat="1" applyFont="1" applyBorder="1" applyAlignment="1">
      <alignment horizontal="left" vertical="top" wrapText="1"/>
    </xf>
    <xf numFmtId="49" fontId="10" fillId="0" borderId="8" xfId="0" applyNumberFormat="1" applyFont="1" applyBorder="1" applyAlignment="1">
      <alignment horizontal="left" vertical="top" wrapText="1"/>
    </xf>
    <xf numFmtId="49" fontId="10" fillId="0" borderId="9" xfId="0" applyNumberFormat="1" applyFont="1" applyBorder="1" applyAlignment="1">
      <alignment horizontal="left" vertical="top" wrapText="1"/>
    </xf>
    <xf numFmtId="0" fontId="8" fillId="0" borderId="0" xfId="0" applyFont="1" applyBorder="1" applyAlignment="1">
      <alignment vertical="top" wrapText="1"/>
    </xf>
    <xf numFmtId="49" fontId="1" fillId="0" borderId="0" xfId="0" applyNumberFormat="1" applyFont="1" applyBorder="1" applyAlignment="1">
      <alignment horizontal="distributed" vertical="top"/>
    </xf>
    <xf numFmtId="49" fontId="1" fillId="0" borderId="0" xfId="0" applyNumberFormat="1" applyFont="1" applyBorder="1" applyAlignment="1">
      <alignment horizontal="left" vertical="top"/>
    </xf>
    <xf numFmtId="2" fontId="1" fillId="0" borderId="0" xfId="0" applyNumberFormat="1" applyFont="1" applyBorder="1" applyAlignment="1">
      <alignment horizontal="right" vertical="top"/>
    </xf>
    <xf numFmtId="164" fontId="1" fillId="0" borderId="0" xfId="0" applyNumberFormat="1" applyFont="1" applyBorder="1" applyAlignment="1">
      <alignment horizontal="right" vertical="top"/>
    </xf>
    <xf numFmtId="1" fontId="1" fillId="0" borderId="0" xfId="0" applyNumberFormat="1" applyFont="1" applyBorder="1" applyAlignment="1">
      <alignment horizontal="right" vertical="top"/>
    </xf>
  </cellXfs>
  <cellStyles count="1">
    <cellStyle name="Обычный" xfId="0" builtinId="0"/>
  </cellStyles>
  <dxfs count="0"/>
  <tableStyles count="0" defaultTableStyle="TableStyleMedium2" defaultPivotStyle="PivotStyleMedium9"/>
  <colors>
    <mruColors>
      <color rgb="FF006600"/>
      <color rgb="FFCC00CC"/>
      <color rgb="FF0000FF"/>
      <color rgb="FFFF99FF"/>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9"/>
  <sheetViews>
    <sheetView tabSelected="1" view="pageBreakPreview" topLeftCell="A295" zoomScale="90" zoomScaleNormal="100" zoomScaleSheetLayoutView="90" workbookViewId="0">
      <selection activeCell="X435" sqref="X435"/>
    </sheetView>
  </sheetViews>
  <sheetFormatPr defaultRowHeight="15" x14ac:dyDescent="0.25"/>
  <cols>
    <col min="1" max="1" width="3.85546875" style="1" customWidth="1"/>
    <col min="2" max="2" width="11.5703125" style="2" customWidth="1"/>
    <col min="3" max="3" width="33" style="6" customWidth="1"/>
    <col min="4" max="4" width="8.7109375" style="3" customWidth="1"/>
    <col min="5" max="5" width="25.7109375" style="3" customWidth="1"/>
    <col min="6" max="6" width="3.85546875" style="3" customWidth="1"/>
    <col min="7" max="7" width="9.7109375" style="9" customWidth="1"/>
    <col min="8" max="8" width="7.7109375" style="7" customWidth="1"/>
    <col min="9" max="9" width="3.140625" style="5" customWidth="1"/>
    <col min="10" max="10" width="35.140625" style="4" customWidth="1"/>
    <col min="11" max="11" width="18" style="4" customWidth="1"/>
    <col min="12" max="13" width="9.140625" style="593"/>
    <col min="14" max="16" width="9.140625" style="594"/>
  </cols>
  <sheetData>
    <row r="1" spans="1:11" ht="15" customHeight="1" x14ac:dyDescent="0.25">
      <c r="G1" s="8" t="s">
        <v>0</v>
      </c>
    </row>
    <row r="2" spans="1:11" ht="44.25" customHeight="1" x14ac:dyDescent="0.25">
      <c r="C2" s="546" t="s">
        <v>30</v>
      </c>
      <c r="D2" s="546"/>
      <c r="E2" s="546"/>
      <c r="F2" s="546"/>
      <c r="G2" s="546"/>
      <c r="H2" s="546"/>
      <c r="I2" s="546"/>
      <c r="J2" s="546"/>
    </row>
    <row r="3" spans="1:11" ht="108.75" customHeight="1" x14ac:dyDescent="0.25">
      <c r="A3" s="10" t="s">
        <v>1</v>
      </c>
      <c r="B3" s="11" t="s">
        <v>2</v>
      </c>
      <c r="C3" s="10" t="s">
        <v>3</v>
      </c>
      <c r="D3" s="10" t="s">
        <v>4</v>
      </c>
      <c r="E3" s="10" t="s">
        <v>5</v>
      </c>
      <c r="F3" s="10"/>
      <c r="G3" s="12" t="s">
        <v>29</v>
      </c>
      <c r="H3" s="13" t="s">
        <v>28</v>
      </c>
      <c r="I3" s="14" t="s">
        <v>6</v>
      </c>
      <c r="J3" s="583" t="s">
        <v>7</v>
      </c>
      <c r="K3" s="11" t="s">
        <v>8</v>
      </c>
    </row>
    <row r="4" spans="1:11" ht="15" customHeight="1" x14ac:dyDescent="0.25">
      <c r="A4" s="15">
        <v>1</v>
      </c>
      <c r="B4" s="15">
        <v>2</v>
      </c>
      <c r="C4" s="15">
        <v>3</v>
      </c>
      <c r="D4" s="15">
        <v>4</v>
      </c>
      <c r="E4" s="15">
        <v>5</v>
      </c>
      <c r="F4" s="15"/>
      <c r="G4" s="15">
        <v>6</v>
      </c>
      <c r="H4" s="16">
        <v>7</v>
      </c>
      <c r="I4" s="15">
        <v>8</v>
      </c>
      <c r="J4" s="584">
        <v>9</v>
      </c>
      <c r="K4" s="15">
        <v>10</v>
      </c>
    </row>
    <row r="5" spans="1:11" ht="15" customHeight="1" x14ac:dyDescent="0.25">
      <c r="A5" s="17"/>
      <c r="B5" s="18"/>
      <c r="C5" s="19"/>
      <c r="D5" s="20"/>
      <c r="E5" s="21" t="s">
        <v>9</v>
      </c>
      <c r="F5" s="21"/>
      <c r="G5" s="22"/>
      <c r="H5" s="23"/>
      <c r="I5" s="24"/>
      <c r="J5" s="585"/>
      <c r="K5" s="25"/>
    </row>
    <row r="6" spans="1:11" ht="13.5" customHeight="1" x14ac:dyDescent="0.25">
      <c r="A6" s="483">
        <v>1</v>
      </c>
      <c r="B6" s="29" t="s">
        <v>31</v>
      </c>
      <c r="C6" s="26" t="s">
        <v>34</v>
      </c>
      <c r="D6" s="486" t="s">
        <v>10</v>
      </c>
      <c r="E6" s="36" t="s">
        <v>22</v>
      </c>
      <c r="F6" s="36"/>
      <c r="G6" s="40">
        <v>4.5138888888888888E-2</v>
      </c>
      <c r="H6" s="44">
        <v>540</v>
      </c>
      <c r="I6" s="48" t="s">
        <v>12</v>
      </c>
      <c r="J6" s="489" t="s">
        <v>76</v>
      </c>
      <c r="K6" s="482" t="s">
        <v>19</v>
      </c>
    </row>
    <row r="7" spans="1:11" ht="13.5" customHeight="1" x14ac:dyDescent="0.25">
      <c r="A7" s="484"/>
      <c r="B7" s="30" t="s">
        <v>32</v>
      </c>
      <c r="C7" s="27" t="s">
        <v>35</v>
      </c>
      <c r="D7" s="487"/>
      <c r="E7" s="37" t="s">
        <v>36</v>
      </c>
      <c r="F7" s="37"/>
      <c r="G7" s="41"/>
      <c r="H7" s="45"/>
      <c r="I7" s="49"/>
      <c r="J7" s="490"/>
      <c r="K7" s="482"/>
    </row>
    <row r="8" spans="1:11" ht="14.25" customHeight="1" x14ac:dyDescent="0.25">
      <c r="A8" s="484"/>
      <c r="B8" s="30" t="s">
        <v>31</v>
      </c>
      <c r="C8" s="80" t="s">
        <v>79</v>
      </c>
      <c r="D8" s="487"/>
      <c r="E8" s="37"/>
      <c r="F8" s="37"/>
      <c r="G8" s="41"/>
      <c r="H8" s="45"/>
      <c r="I8" s="49"/>
      <c r="J8" s="490"/>
      <c r="K8" s="482"/>
    </row>
    <row r="9" spans="1:11" ht="53.25" customHeight="1" x14ac:dyDescent="0.25">
      <c r="A9" s="485"/>
      <c r="B9" s="31" t="s">
        <v>33</v>
      </c>
      <c r="C9" s="28" t="s">
        <v>25</v>
      </c>
      <c r="D9" s="488"/>
      <c r="E9" s="38"/>
      <c r="F9" s="38"/>
      <c r="G9" s="42"/>
      <c r="H9" s="46"/>
      <c r="I9" s="50"/>
      <c r="J9" s="491"/>
      <c r="K9" s="482"/>
    </row>
    <row r="10" spans="1:11" ht="15" customHeight="1" x14ac:dyDescent="0.25">
      <c r="A10" s="526">
        <v>2</v>
      </c>
      <c r="B10" s="77" t="s">
        <v>37</v>
      </c>
      <c r="C10" s="52" t="s">
        <v>40</v>
      </c>
      <c r="D10" s="379" t="s">
        <v>10</v>
      </c>
      <c r="E10" s="53" t="s">
        <v>17</v>
      </c>
      <c r="F10" s="53"/>
      <c r="G10" s="433">
        <v>7.4305555555555555E-2</v>
      </c>
      <c r="H10" s="44">
        <v>1022</v>
      </c>
      <c r="I10" s="137"/>
      <c r="J10" s="489" t="s">
        <v>77</v>
      </c>
      <c r="K10" s="479" t="s">
        <v>13</v>
      </c>
    </row>
    <row r="11" spans="1:11" ht="15" customHeight="1" x14ac:dyDescent="0.25">
      <c r="A11" s="524"/>
      <c r="B11" s="32" t="s">
        <v>38</v>
      </c>
      <c r="C11" s="34" t="s">
        <v>41</v>
      </c>
      <c r="D11" s="380"/>
      <c r="E11" s="37"/>
      <c r="F11" s="37"/>
      <c r="G11" s="43"/>
      <c r="H11" s="47"/>
      <c r="I11" s="51"/>
      <c r="J11" s="490"/>
      <c r="K11" s="480"/>
    </row>
    <row r="12" spans="1:11" ht="15" customHeight="1" x14ac:dyDescent="0.25">
      <c r="A12" s="524"/>
      <c r="B12" s="32" t="s">
        <v>37</v>
      </c>
      <c r="C12" s="80" t="s">
        <v>78</v>
      </c>
      <c r="D12" s="380"/>
      <c r="E12" s="37"/>
      <c r="F12" s="37"/>
      <c r="G12" s="43"/>
      <c r="H12" s="47"/>
      <c r="I12" s="51"/>
      <c r="J12" s="490"/>
      <c r="K12" s="480"/>
    </row>
    <row r="13" spans="1:11" ht="16.5" customHeight="1" x14ac:dyDescent="0.25">
      <c r="A13" s="524"/>
      <c r="B13" s="32" t="s">
        <v>39</v>
      </c>
      <c r="C13" s="33" t="s">
        <v>25</v>
      </c>
      <c r="D13" s="380"/>
      <c r="E13" s="37"/>
      <c r="F13" s="37"/>
      <c r="G13" s="43"/>
      <c r="H13" s="47"/>
      <c r="I13" s="51"/>
      <c r="J13" s="490"/>
      <c r="K13" s="481"/>
    </row>
    <row r="14" spans="1:11" ht="14.25" customHeight="1" x14ac:dyDescent="0.25">
      <c r="A14" s="483">
        <v>3</v>
      </c>
      <c r="B14" s="29" t="s">
        <v>42</v>
      </c>
      <c r="C14" s="52" t="s">
        <v>44</v>
      </c>
      <c r="D14" s="390" t="s">
        <v>10</v>
      </c>
      <c r="E14" s="53" t="s">
        <v>11</v>
      </c>
      <c r="F14" s="53"/>
      <c r="G14" s="71">
        <v>9.375E-2</v>
      </c>
      <c r="H14" s="72">
        <v>1113</v>
      </c>
      <c r="I14" s="73"/>
      <c r="J14" s="541" t="s">
        <v>12</v>
      </c>
      <c r="K14" s="479" t="s">
        <v>12</v>
      </c>
    </row>
    <row r="15" spans="1:11" ht="15" customHeight="1" x14ac:dyDescent="0.25">
      <c r="A15" s="484"/>
      <c r="B15" s="30" t="s">
        <v>43</v>
      </c>
      <c r="C15" s="35" t="s">
        <v>45</v>
      </c>
      <c r="D15" s="391"/>
      <c r="E15" s="35" t="s">
        <v>21</v>
      </c>
      <c r="F15" s="35"/>
      <c r="G15" s="63"/>
      <c r="H15" s="67"/>
      <c r="I15" s="68"/>
      <c r="J15" s="539"/>
      <c r="K15" s="480"/>
    </row>
    <row r="16" spans="1:11" ht="15" customHeight="1" x14ac:dyDescent="0.25">
      <c r="A16" s="484"/>
      <c r="B16" s="30" t="s">
        <v>42</v>
      </c>
      <c r="C16" s="56" t="s">
        <v>555</v>
      </c>
      <c r="D16" s="391"/>
      <c r="E16" s="39"/>
      <c r="F16" s="39"/>
      <c r="G16" s="63"/>
      <c r="H16" s="67"/>
      <c r="I16" s="68"/>
      <c r="J16" s="539"/>
      <c r="K16" s="480"/>
    </row>
    <row r="17" spans="1:12" ht="15" customHeight="1" x14ac:dyDescent="0.25">
      <c r="A17" s="485"/>
      <c r="B17" s="31" t="s">
        <v>24</v>
      </c>
      <c r="C17" s="54" t="s">
        <v>23</v>
      </c>
      <c r="D17" s="143"/>
      <c r="E17" s="55"/>
      <c r="F17" s="55"/>
      <c r="G17" s="42"/>
      <c r="H17" s="46"/>
      <c r="I17" s="69"/>
      <c r="J17" s="540"/>
      <c r="K17" s="481"/>
    </row>
    <row r="18" spans="1:12" ht="13.5" customHeight="1" x14ac:dyDescent="0.25">
      <c r="A18" s="484">
        <v>4</v>
      </c>
      <c r="B18" s="30" t="s">
        <v>47</v>
      </c>
      <c r="C18" s="33" t="s">
        <v>50</v>
      </c>
      <c r="D18" s="391" t="s">
        <v>10</v>
      </c>
      <c r="E18" s="53" t="s">
        <v>11</v>
      </c>
      <c r="F18" s="35"/>
      <c r="G18" s="63">
        <v>1.8611111111111109</v>
      </c>
      <c r="H18" s="67">
        <v>8320</v>
      </c>
      <c r="I18" s="68" t="s">
        <v>12</v>
      </c>
      <c r="J18" s="539" t="s">
        <v>81</v>
      </c>
      <c r="K18" s="479" t="s">
        <v>20</v>
      </c>
    </row>
    <row r="19" spans="1:12" ht="15" customHeight="1" x14ac:dyDescent="0.25">
      <c r="A19" s="484"/>
      <c r="B19" s="30" t="s">
        <v>46</v>
      </c>
      <c r="C19" s="34" t="s">
        <v>51</v>
      </c>
      <c r="D19" s="391"/>
      <c r="E19" s="35" t="s">
        <v>80</v>
      </c>
      <c r="F19" s="35"/>
      <c r="G19" s="63"/>
      <c r="H19" s="67"/>
      <c r="I19" s="68"/>
      <c r="J19" s="539"/>
      <c r="K19" s="480"/>
    </row>
    <row r="20" spans="1:12" ht="15" customHeight="1" x14ac:dyDescent="0.25">
      <c r="A20" s="484"/>
      <c r="B20" s="30" t="s">
        <v>49</v>
      </c>
      <c r="C20" s="56" t="s">
        <v>556</v>
      </c>
      <c r="D20" s="391"/>
      <c r="E20" s="39"/>
      <c r="F20" s="39"/>
      <c r="G20" s="63"/>
      <c r="H20" s="67"/>
      <c r="I20" s="68"/>
      <c r="J20" s="539"/>
      <c r="K20" s="480"/>
    </row>
    <row r="21" spans="1:12" ht="15" customHeight="1" x14ac:dyDescent="0.25">
      <c r="A21" s="485"/>
      <c r="B21" s="31" t="s">
        <v>48</v>
      </c>
      <c r="C21" s="54" t="s">
        <v>25</v>
      </c>
      <c r="D21" s="143"/>
      <c r="E21" s="55"/>
      <c r="F21" s="55"/>
      <c r="G21" s="42"/>
      <c r="H21" s="46"/>
      <c r="I21" s="69"/>
      <c r="J21" s="540"/>
      <c r="K21" s="481"/>
    </row>
    <row r="22" spans="1:12" ht="15" customHeight="1" x14ac:dyDescent="0.25">
      <c r="A22" s="388"/>
      <c r="B22" s="29"/>
      <c r="C22" s="544" t="s">
        <v>52</v>
      </c>
      <c r="D22" s="384" t="s">
        <v>53</v>
      </c>
      <c r="E22" s="58" t="s">
        <v>17</v>
      </c>
      <c r="F22" s="58">
        <v>1</v>
      </c>
      <c r="G22" s="60">
        <f>SUM(G6:G21)</f>
        <v>2.0743055555555552</v>
      </c>
      <c r="H22" s="64">
        <f>SUM(H6:H21)</f>
        <v>10995</v>
      </c>
      <c r="I22" s="73"/>
      <c r="J22" s="376"/>
      <c r="K22" s="439"/>
      <c r="L22" s="257"/>
    </row>
    <row r="23" spans="1:12" ht="15" customHeight="1" x14ac:dyDescent="0.25">
      <c r="A23" s="389"/>
      <c r="B23" s="30"/>
      <c r="C23" s="545"/>
      <c r="D23" s="385" t="s">
        <v>54</v>
      </c>
      <c r="E23" s="57" t="s">
        <v>22</v>
      </c>
      <c r="F23" s="57">
        <v>1</v>
      </c>
      <c r="G23" s="61"/>
      <c r="H23" s="65"/>
      <c r="I23" s="68"/>
      <c r="J23" s="377"/>
      <c r="K23" s="440"/>
      <c r="L23" s="257"/>
    </row>
    <row r="24" spans="1:12" ht="15" customHeight="1" x14ac:dyDescent="0.25">
      <c r="A24" s="392"/>
      <c r="B24" s="31"/>
      <c r="C24" s="547"/>
      <c r="D24" s="386"/>
      <c r="E24" s="59" t="s">
        <v>11</v>
      </c>
      <c r="F24" s="59">
        <v>2</v>
      </c>
      <c r="G24" s="62"/>
      <c r="H24" s="66"/>
      <c r="I24" s="69"/>
      <c r="J24" s="378"/>
      <c r="K24" s="441"/>
    </row>
    <row r="25" spans="1:12" ht="15" customHeight="1" x14ac:dyDescent="0.25">
      <c r="A25" s="183"/>
      <c r="B25" s="18"/>
      <c r="C25" s="217"/>
      <c r="D25" s="20"/>
      <c r="E25" s="218" t="s">
        <v>16</v>
      </c>
      <c r="F25" s="218"/>
      <c r="G25" s="22"/>
      <c r="H25" s="219"/>
      <c r="I25" s="24"/>
      <c r="J25" s="220"/>
      <c r="K25" s="81"/>
    </row>
    <row r="26" spans="1:12" ht="15" customHeight="1" x14ac:dyDescent="0.25">
      <c r="A26" s="483">
        <v>5</v>
      </c>
      <c r="B26" s="29" t="s">
        <v>55</v>
      </c>
      <c r="C26" s="52" t="s">
        <v>58</v>
      </c>
      <c r="D26" s="390" t="s">
        <v>14</v>
      </c>
      <c r="E26" s="437" t="s">
        <v>17</v>
      </c>
      <c r="F26" s="437"/>
      <c r="G26" s="71">
        <v>0.19097222222222221</v>
      </c>
      <c r="H26" s="72">
        <v>385</v>
      </c>
      <c r="I26" s="73" t="s">
        <v>12</v>
      </c>
      <c r="J26" s="489" t="s">
        <v>76</v>
      </c>
      <c r="K26" s="479" t="s">
        <v>19</v>
      </c>
    </row>
    <row r="27" spans="1:12" ht="15" customHeight="1" x14ac:dyDescent="0.25">
      <c r="A27" s="484"/>
      <c r="B27" s="30" t="s">
        <v>56</v>
      </c>
      <c r="C27" s="34" t="s">
        <v>59</v>
      </c>
      <c r="D27" s="391"/>
      <c r="E27" s="39"/>
      <c r="F27" s="39"/>
      <c r="G27" s="63"/>
      <c r="H27" s="67"/>
      <c r="I27" s="68"/>
      <c r="J27" s="490"/>
      <c r="K27" s="480"/>
    </row>
    <row r="28" spans="1:12" ht="15" customHeight="1" x14ac:dyDescent="0.25">
      <c r="A28" s="484"/>
      <c r="B28" s="30" t="s">
        <v>55</v>
      </c>
      <c r="C28" s="56" t="s">
        <v>82</v>
      </c>
      <c r="D28" s="391"/>
      <c r="E28" s="39"/>
      <c r="F28" s="39"/>
      <c r="G28" s="63"/>
      <c r="H28" s="67"/>
      <c r="I28" s="68"/>
      <c r="J28" s="490"/>
      <c r="K28" s="480"/>
    </row>
    <row r="29" spans="1:12" ht="45.75" customHeight="1" x14ac:dyDescent="0.25">
      <c r="A29" s="485"/>
      <c r="B29" s="31" t="s">
        <v>57</v>
      </c>
      <c r="C29" s="54" t="s">
        <v>23</v>
      </c>
      <c r="D29" s="143"/>
      <c r="E29" s="55"/>
      <c r="F29" s="55"/>
      <c r="G29" s="42"/>
      <c r="H29" s="46"/>
      <c r="I29" s="69"/>
      <c r="J29" s="491"/>
      <c r="K29" s="480"/>
    </row>
    <row r="30" spans="1:12" ht="15" customHeight="1" x14ac:dyDescent="0.25">
      <c r="A30" s="388"/>
      <c r="B30" s="29"/>
      <c r="C30" s="544" t="s">
        <v>67</v>
      </c>
      <c r="D30" s="384" t="s">
        <v>73</v>
      </c>
      <c r="E30" s="57" t="s">
        <v>22</v>
      </c>
      <c r="F30" s="57">
        <v>1</v>
      </c>
      <c r="G30" s="60">
        <f>G26</f>
        <v>0.19097222222222221</v>
      </c>
      <c r="H30" s="64">
        <f>H26</f>
        <v>385</v>
      </c>
      <c r="I30" s="73"/>
      <c r="J30" s="376"/>
      <c r="K30" s="439"/>
      <c r="L30" s="257"/>
    </row>
    <row r="31" spans="1:12" ht="15" customHeight="1" x14ac:dyDescent="0.25">
      <c r="A31" s="389"/>
      <c r="B31" s="30"/>
      <c r="C31" s="545"/>
      <c r="D31" s="385" t="s">
        <v>74</v>
      </c>
      <c r="E31" s="85"/>
      <c r="F31" s="85"/>
      <c r="G31" s="61"/>
      <c r="H31" s="65"/>
      <c r="I31" s="68"/>
      <c r="J31" s="377"/>
      <c r="K31" s="440"/>
      <c r="L31" s="257"/>
    </row>
    <row r="32" spans="1:12" ht="15" customHeight="1" x14ac:dyDescent="0.25">
      <c r="A32" s="17"/>
      <c r="B32" s="18"/>
      <c r="C32" s="19"/>
      <c r="D32" s="87"/>
      <c r="E32" s="93" t="s">
        <v>60</v>
      </c>
      <c r="F32" s="94"/>
      <c r="G32" s="88"/>
      <c r="H32" s="23"/>
      <c r="I32" s="24"/>
      <c r="J32" s="602"/>
      <c r="K32" s="81"/>
    </row>
    <row r="33" spans="1:16" s="75" customFormat="1" ht="15" customHeight="1" x14ac:dyDescent="0.25">
      <c r="A33" s="524">
        <v>6</v>
      </c>
      <c r="B33" s="32" t="s">
        <v>61</v>
      </c>
      <c r="C33" s="27" t="s">
        <v>63</v>
      </c>
      <c r="D33" s="522" t="s">
        <v>14</v>
      </c>
      <c r="E33" s="366" t="s">
        <v>15</v>
      </c>
      <c r="F33" s="91"/>
      <c r="G33" s="89">
        <v>0</v>
      </c>
      <c r="H33" s="47">
        <v>0</v>
      </c>
      <c r="I33" s="51"/>
      <c r="J33" s="490" t="s">
        <v>18</v>
      </c>
      <c r="K33" s="480" t="s">
        <v>19</v>
      </c>
      <c r="L33" s="593"/>
      <c r="M33" s="593"/>
      <c r="N33" s="593"/>
      <c r="O33" s="593"/>
      <c r="P33" s="593"/>
    </row>
    <row r="34" spans="1:16" s="75" customFormat="1" ht="15" customHeight="1" x14ac:dyDescent="0.25">
      <c r="A34" s="524"/>
      <c r="B34" s="32" t="s">
        <v>62</v>
      </c>
      <c r="C34" s="438" t="s">
        <v>64</v>
      </c>
      <c r="D34" s="522"/>
      <c r="E34" s="366" t="s">
        <v>66</v>
      </c>
      <c r="F34" s="91"/>
      <c r="G34" s="90"/>
      <c r="H34" s="47"/>
      <c r="I34" s="51"/>
      <c r="J34" s="490"/>
      <c r="K34" s="480"/>
      <c r="L34" s="593"/>
      <c r="M34" s="593"/>
      <c r="N34" s="593"/>
      <c r="O34" s="593"/>
      <c r="P34" s="593"/>
    </row>
    <row r="35" spans="1:16" s="75" customFormat="1" ht="15" customHeight="1" x14ac:dyDescent="0.25">
      <c r="A35" s="524"/>
      <c r="B35" s="32" t="s">
        <v>61</v>
      </c>
      <c r="C35" s="27" t="s">
        <v>65</v>
      </c>
      <c r="D35" s="522"/>
      <c r="E35" s="366"/>
      <c r="F35" s="91"/>
      <c r="G35" s="90"/>
      <c r="H35" s="47"/>
      <c r="I35" s="51"/>
      <c r="J35" s="490"/>
      <c r="K35" s="480"/>
      <c r="L35" s="593"/>
      <c r="M35" s="593"/>
      <c r="N35" s="593"/>
      <c r="O35" s="593"/>
      <c r="P35" s="593"/>
    </row>
    <row r="36" spans="1:16" s="75" customFormat="1" ht="15" customHeight="1" x14ac:dyDescent="0.25">
      <c r="A36" s="524"/>
      <c r="B36" s="32" t="s">
        <v>62</v>
      </c>
      <c r="C36" s="27" t="s">
        <v>25</v>
      </c>
      <c r="D36" s="522"/>
      <c r="E36" s="367"/>
      <c r="F36" s="92"/>
      <c r="G36" s="90"/>
      <c r="H36" s="47"/>
      <c r="I36" s="51"/>
      <c r="J36" s="490"/>
      <c r="K36" s="480"/>
      <c r="L36" s="593"/>
      <c r="M36" s="593"/>
      <c r="N36" s="593"/>
      <c r="O36" s="593"/>
      <c r="P36" s="593"/>
    </row>
    <row r="37" spans="1:16" ht="15" customHeight="1" x14ac:dyDescent="0.25">
      <c r="A37" s="483">
        <v>7</v>
      </c>
      <c r="B37" s="77" t="s">
        <v>61</v>
      </c>
      <c r="C37" s="52" t="s">
        <v>70</v>
      </c>
      <c r="D37" s="542" t="s">
        <v>10</v>
      </c>
      <c r="E37" s="39" t="s">
        <v>17</v>
      </c>
      <c r="F37" s="39"/>
      <c r="G37" s="71">
        <v>4.8611111111111112E-2</v>
      </c>
      <c r="H37" s="72">
        <v>770</v>
      </c>
      <c r="I37" s="73"/>
      <c r="J37" s="489" t="s">
        <v>81</v>
      </c>
      <c r="K37" s="479" t="s">
        <v>20</v>
      </c>
    </row>
    <row r="38" spans="1:16" ht="15" customHeight="1" x14ac:dyDescent="0.25">
      <c r="A38" s="484"/>
      <c r="B38" s="32" t="s">
        <v>83</v>
      </c>
      <c r="C38" s="34" t="s">
        <v>71</v>
      </c>
      <c r="D38" s="543"/>
      <c r="E38" s="39"/>
      <c r="F38" s="39"/>
      <c r="G38" s="63"/>
      <c r="H38" s="67"/>
      <c r="I38" s="68"/>
      <c r="J38" s="490"/>
      <c r="K38" s="480"/>
    </row>
    <row r="39" spans="1:16" ht="15" customHeight="1" x14ac:dyDescent="0.25">
      <c r="A39" s="484"/>
      <c r="B39" s="32" t="s">
        <v>61</v>
      </c>
      <c r="C39" s="33" t="s">
        <v>72</v>
      </c>
      <c r="D39" s="543"/>
      <c r="E39" s="39"/>
      <c r="F39" s="39"/>
      <c r="G39" s="63"/>
      <c r="H39" s="67"/>
      <c r="I39" s="68"/>
      <c r="J39" s="490"/>
      <c r="K39" s="480"/>
    </row>
    <row r="40" spans="1:16" ht="15" customHeight="1" x14ac:dyDescent="0.25">
      <c r="A40" s="484"/>
      <c r="B40" s="32" t="s">
        <v>69</v>
      </c>
      <c r="C40" s="27" t="s">
        <v>25</v>
      </c>
      <c r="D40" s="543"/>
      <c r="E40" s="39"/>
      <c r="F40" s="39"/>
      <c r="G40" s="63"/>
      <c r="H40" s="67"/>
      <c r="I40" s="68"/>
      <c r="J40" s="490"/>
      <c r="K40" s="480"/>
    </row>
    <row r="41" spans="1:16" ht="15" customHeight="1" x14ac:dyDescent="0.25">
      <c r="A41" s="388"/>
      <c r="B41" s="29"/>
      <c r="C41" s="544" t="s">
        <v>75</v>
      </c>
      <c r="D41" s="384" t="s">
        <v>73</v>
      </c>
      <c r="E41" s="58" t="s">
        <v>17</v>
      </c>
      <c r="F41" s="86">
        <v>1</v>
      </c>
      <c r="G41" s="79">
        <f>G37+G33</f>
        <v>4.8611111111111112E-2</v>
      </c>
      <c r="H41" s="64">
        <f>H37+H33</f>
        <v>770</v>
      </c>
      <c r="I41" s="73"/>
      <c r="J41" s="74"/>
      <c r="K41" s="460"/>
      <c r="L41" s="257"/>
    </row>
    <row r="42" spans="1:16" ht="15" customHeight="1" x14ac:dyDescent="0.25">
      <c r="A42" s="389"/>
      <c r="B42" s="30"/>
      <c r="C42" s="545"/>
      <c r="D42" s="385" t="s">
        <v>68</v>
      </c>
      <c r="E42" s="57" t="s">
        <v>22</v>
      </c>
      <c r="F42" s="83">
        <v>1</v>
      </c>
      <c r="G42" s="84"/>
      <c r="H42" s="65"/>
      <c r="I42" s="68"/>
      <c r="J42" s="70"/>
      <c r="K42" s="455"/>
      <c r="L42" s="257"/>
    </row>
    <row r="43" spans="1:16" ht="15" customHeight="1" x14ac:dyDescent="0.25">
      <c r="A43" s="389"/>
      <c r="B43" s="30"/>
      <c r="C43" s="545"/>
      <c r="D43" s="95"/>
      <c r="E43" s="85"/>
      <c r="F43" s="96"/>
      <c r="G43" s="84"/>
      <c r="H43" s="65"/>
      <c r="I43" s="68"/>
      <c r="J43" s="70"/>
      <c r="K43" s="455"/>
    </row>
    <row r="44" spans="1:16" ht="15" customHeight="1" x14ac:dyDescent="0.25">
      <c r="A44" s="388"/>
      <c r="B44" s="29"/>
      <c r="C44" s="472" t="s">
        <v>86</v>
      </c>
      <c r="D44" s="99" t="s">
        <v>226</v>
      </c>
      <c r="E44" s="101" t="s">
        <v>26</v>
      </c>
      <c r="F44" s="102">
        <f>F22+F41</f>
        <v>2</v>
      </c>
      <c r="G44" s="548">
        <f>G41+G30+G22</f>
        <v>2.3138888888888887</v>
      </c>
      <c r="H44" s="551">
        <f>H41+H30+H22</f>
        <v>12150</v>
      </c>
      <c r="I44" s="97"/>
      <c r="J44" s="587"/>
      <c r="K44" s="460"/>
      <c r="L44" s="422"/>
      <c r="M44" s="422"/>
      <c r="N44" s="422"/>
    </row>
    <row r="45" spans="1:16" ht="15" customHeight="1" x14ac:dyDescent="0.25">
      <c r="A45" s="389"/>
      <c r="B45" s="30"/>
      <c r="C45" s="473"/>
      <c r="D45" s="100" t="s">
        <v>269</v>
      </c>
      <c r="E45" s="103" t="s">
        <v>84</v>
      </c>
      <c r="F45" s="104">
        <f>F23+F30+F42</f>
        <v>3</v>
      </c>
      <c r="G45" s="549"/>
      <c r="H45" s="552"/>
      <c r="I45" s="78"/>
      <c r="J45" s="588"/>
      <c r="K45" s="455"/>
      <c r="L45" s="422"/>
      <c r="M45" s="422"/>
      <c r="N45" s="595"/>
    </row>
    <row r="46" spans="1:16" ht="15" customHeight="1" x14ac:dyDescent="0.25">
      <c r="A46" s="389"/>
      <c r="B46" s="30"/>
      <c r="C46" s="473"/>
      <c r="D46" s="391"/>
      <c r="E46" s="103" t="s">
        <v>85</v>
      </c>
      <c r="F46" s="104">
        <f>F24</f>
        <v>2</v>
      </c>
      <c r="G46" s="549"/>
      <c r="H46" s="552"/>
      <c r="I46" s="78"/>
      <c r="J46" s="588"/>
      <c r="K46" s="455"/>
    </row>
    <row r="47" spans="1:16" ht="15" customHeight="1" x14ac:dyDescent="0.25">
      <c r="A47" s="389"/>
      <c r="B47" s="30"/>
      <c r="C47" s="473"/>
      <c r="D47" s="391"/>
      <c r="E47" s="85"/>
      <c r="F47" s="104"/>
      <c r="G47" s="549"/>
      <c r="H47" s="552"/>
      <c r="I47" s="78"/>
      <c r="J47" s="588"/>
      <c r="K47" s="455"/>
    </row>
    <row r="48" spans="1:16" ht="15" customHeight="1" x14ac:dyDescent="0.25">
      <c r="A48" s="392"/>
      <c r="B48" s="31"/>
      <c r="C48" s="474"/>
      <c r="D48" s="143"/>
      <c r="E48" s="105"/>
      <c r="F48" s="106"/>
      <c r="G48" s="550"/>
      <c r="H48" s="553"/>
      <c r="I48" s="98"/>
      <c r="J48" s="603"/>
      <c r="K48" s="461"/>
    </row>
    <row r="49" spans="1:16" ht="15" customHeight="1" x14ac:dyDescent="0.25">
      <c r="A49" s="17"/>
      <c r="B49" s="18"/>
      <c r="C49" s="19"/>
      <c r="D49" s="87"/>
      <c r="E49" s="93" t="s">
        <v>87</v>
      </c>
      <c r="F49" s="94"/>
      <c r="G49" s="88"/>
      <c r="H49" s="23"/>
      <c r="I49" s="24"/>
      <c r="J49" s="602"/>
      <c r="K49" s="81"/>
    </row>
    <row r="50" spans="1:16" s="75" customFormat="1" ht="15" customHeight="1" x14ac:dyDescent="0.25">
      <c r="A50" s="524">
        <v>8</v>
      </c>
      <c r="B50" s="32" t="s">
        <v>88</v>
      </c>
      <c r="C50" s="113" t="s">
        <v>70</v>
      </c>
      <c r="D50" s="486" t="s">
        <v>10</v>
      </c>
      <c r="E50" s="39" t="s">
        <v>17</v>
      </c>
      <c r="F50" s="91">
        <v>1</v>
      </c>
      <c r="G50" s="89">
        <v>6.9444444444444434E-2</v>
      </c>
      <c r="H50" s="47">
        <v>707</v>
      </c>
      <c r="I50" s="51"/>
      <c r="J50" s="490" t="s">
        <v>111</v>
      </c>
      <c r="K50" s="479" t="s">
        <v>20</v>
      </c>
      <c r="L50" s="593"/>
      <c r="M50" s="593"/>
      <c r="N50" s="593"/>
      <c r="O50" s="593"/>
      <c r="P50" s="593"/>
    </row>
    <row r="51" spans="1:16" s="75" customFormat="1" ht="15" customHeight="1" x14ac:dyDescent="0.25">
      <c r="A51" s="524"/>
      <c r="B51" s="32" t="s">
        <v>98</v>
      </c>
      <c r="C51" s="114" t="s">
        <v>90</v>
      </c>
      <c r="D51" s="487"/>
      <c r="E51" s="366"/>
      <c r="F51" s="91"/>
      <c r="G51" s="90"/>
      <c r="H51" s="47"/>
      <c r="I51" s="51"/>
      <c r="J51" s="490"/>
      <c r="K51" s="480"/>
      <c r="L51" s="593"/>
      <c r="M51" s="593"/>
      <c r="N51" s="593"/>
      <c r="O51" s="593"/>
      <c r="P51" s="593"/>
    </row>
    <row r="52" spans="1:16" s="75" customFormat="1" ht="15" customHeight="1" x14ac:dyDescent="0.25">
      <c r="A52" s="524"/>
      <c r="B52" s="32" t="s">
        <v>88</v>
      </c>
      <c r="C52" s="80" t="s">
        <v>109</v>
      </c>
      <c r="D52" s="487"/>
      <c r="E52" s="366"/>
      <c r="F52" s="91"/>
      <c r="G52" s="90"/>
      <c r="H52" s="47"/>
      <c r="I52" s="51"/>
      <c r="J52" s="490"/>
      <c r="K52" s="480"/>
      <c r="L52" s="593"/>
      <c r="M52" s="593"/>
      <c r="N52" s="593"/>
      <c r="O52" s="593"/>
      <c r="P52" s="593"/>
    </row>
    <row r="53" spans="1:16" s="75" customFormat="1" ht="15" customHeight="1" x14ac:dyDescent="0.25">
      <c r="A53" s="524"/>
      <c r="B53" s="32" t="s">
        <v>89</v>
      </c>
      <c r="C53" s="80" t="s">
        <v>91</v>
      </c>
      <c r="D53" s="487"/>
      <c r="E53" s="366"/>
      <c r="F53" s="91"/>
      <c r="G53" s="90"/>
      <c r="H53" s="47"/>
      <c r="I53" s="51"/>
      <c r="J53" s="490"/>
      <c r="K53" s="480"/>
      <c r="L53" s="593"/>
      <c r="M53" s="593"/>
      <c r="N53" s="593"/>
      <c r="O53" s="593"/>
      <c r="P53" s="593"/>
    </row>
    <row r="54" spans="1:16" ht="15" customHeight="1" x14ac:dyDescent="0.25">
      <c r="A54" s="483">
        <v>9</v>
      </c>
      <c r="B54" s="77" t="s">
        <v>88</v>
      </c>
      <c r="C54" s="113" t="s">
        <v>92</v>
      </c>
      <c r="D54" s="521" t="s">
        <v>10</v>
      </c>
      <c r="E54" s="365" t="s">
        <v>94</v>
      </c>
      <c r="F54" s="108">
        <v>1</v>
      </c>
      <c r="G54" s="89">
        <v>5.9027777777777783E-2</v>
      </c>
      <c r="H54" s="72">
        <v>611</v>
      </c>
      <c r="I54" s="73"/>
      <c r="J54" s="489" t="s">
        <v>112</v>
      </c>
      <c r="K54" s="479" t="s">
        <v>13</v>
      </c>
    </row>
    <row r="55" spans="1:16" ht="15" customHeight="1" x14ac:dyDescent="0.25">
      <c r="A55" s="484"/>
      <c r="B55" s="32" t="s">
        <v>99</v>
      </c>
      <c r="C55" s="114" t="s">
        <v>93</v>
      </c>
      <c r="D55" s="522"/>
      <c r="E55" s="109" t="s">
        <v>21</v>
      </c>
      <c r="F55" s="91"/>
      <c r="G55" s="107"/>
      <c r="H55" s="67"/>
      <c r="I55" s="68"/>
      <c r="J55" s="490"/>
      <c r="K55" s="480"/>
    </row>
    <row r="56" spans="1:16" ht="15" customHeight="1" x14ac:dyDescent="0.25">
      <c r="A56" s="484"/>
      <c r="B56" s="32" t="s">
        <v>88</v>
      </c>
      <c r="C56" s="56" t="s">
        <v>110</v>
      </c>
      <c r="D56" s="522"/>
      <c r="E56" s="366"/>
      <c r="F56" s="91"/>
      <c r="G56" s="107"/>
      <c r="H56" s="67"/>
      <c r="I56" s="68"/>
      <c r="J56" s="490"/>
      <c r="K56" s="480"/>
    </row>
    <row r="57" spans="1:16" ht="15" customHeight="1" x14ac:dyDescent="0.25">
      <c r="A57" s="485"/>
      <c r="B57" s="82" t="s">
        <v>100</v>
      </c>
      <c r="C57" s="115" t="s">
        <v>91</v>
      </c>
      <c r="D57" s="523"/>
      <c r="E57" s="367"/>
      <c r="F57" s="92"/>
      <c r="G57" s="112"/>
      <c r="H57" s="46"/>
      <c r="I57" s="69"/>
      <c r="J57" s="491"/>
      <c r="K57" s="481"/>
    </row>
    <row r="58" spans="1:16" ht="15" customHeight="1" x14ac:dyDescent="0.25">
      <c r="A58" s="518">
        <v>10</v>
      </c>
      <c r="B58" s="77" t="s">
        <v>88</v>
      </c>
      <c r="C58" s="113" t="s">
        <v>103</v>
      </c>
      <c r="D58" s="486" t="s">
        <v>10</v>
      </c>
      <c r="E58" s="150" t="s">
        <v>11</v>
      </c>
      <c r="F58" s="108">
        <v>1</v>
      </c>
      <c r="G58" s="71">
        <v>0.125</v>
      </c>
      <c r="H58" s="72">
        <v>1089</v>
      </c>
      <c r="I58" s="73"/>
      <c r="J58" s="489" t="s">
        <v>113</v>
      </c>
      <c r="K58" s="479" t="s">
        <v>12</v>
      </c>
    </row>
    <row r="59" spans="1:16" ht="15" customHeight="1" x14ac:dyDescent="0.25">
      <c r="A59" s="519"/>
      <c r="B59" s="32" t="s">
        <v>101</v>
      </c>
      <c r="C59" s="114" t="s">
        <v>104</v>
      </c>
      <c r="D59" s="487"/>
      <c r="E59" s="33" t="s">
        <v>105</v>
      </c>
      <c r="F59" s="91"/>
      <c r="G59" s="63"/>
      <c r="H59" s="67"/>
      <c r="I59" s="68"/>
      <c r="J59" s="490"/>
      <c r="K59" s="480"/>
    </row>
    <row r="60" spans="1:16" ht="15" customHeight="1" x14ac:dyDescent="0.25">
      <c r="A60" s="519"/>
      <c r="B60" s="32" t="s">
        <v>88</v>
      </c>
      <c r="C60" s="56" t="s">
        <v>108</v>
      </c>
      <c r="D60" s="487"/>
      <c r="E60" s="366"/>
      <c r="F60" s="91"/>
      <c r="G60" s="63"/>
      <c r="H60" s="67"/>
      <c r="I60" s="68"/>
      <c r="J60" s="490"/>
      <c r="K60" s="480"/>
    </row>
    <row r="61" spans="1:16" ht="15" customHeight="1" x14ac:dyDescent="0.25">
      <c r="A61" s="520"/>
      <c r="B61" s="82" t="s">
        <v>102</v>
      </c>
      <c r="C61" s="115" t="s">
        <v>106</v>
      </c>
      <c r="D61" s="488"/>
      <c r="E61" s="367"/>
      <c r="F61" s="92"/>
      <c r="G61" s="42"/>
      <c r="H61" s="46"/>
      <c r="I61" s="69"/>
      <c r="J61" s="491"/>
      <c r="K61" s="481"/>
    </row>
    <row r="62" spans="1:16" ht="15" customHeight="1" x14ac:dyDescent="0.25">
      <c r="A62" s="483">
        <v>11</v>
      </c>
      <c r="B62" s="77" t="s">
        <v>116</v>
      </c>
      <c r="C62" s="113" t="s">
        <v>95</v>
      </c>
      <c r="D62" s="486" t="s">
        <v>10</v>
      </c>
      <c r="E62" s="365" t="s">
        <v>94</v>
      </c>
      <c r="F62" s="271">
        <v>1</v>
      </c>
      <c r="G62" s="89">
        <v>7.1527777777777787E-2</v>
      </c>
      <c r="H62" s="72">
        <v>496</v>
      </c>
      <c r="I62" s="73"/>
      <c r="J62" s="511" t="s">
        <v>114</v>
      </c>
      <c r="K62" s="479" t="s">
        <v>13</v>
      </c>
    </row>
    <row r="63" spans="1:16" ht="15" customHeight="1" x14ac:dyDescent="0.25">
      <c r="A63" s="484"/>
      <c r="B63" s="32" t="s">
        <v>117</v>
      </c>
      <c r="C63" s="114" t="s">
        <v>93</v>
      </c>
      <c r="D63" s="487"/>
      <c r="E63" s="109" t="s">
        <v>21</v>
      </c>
      <c r="F63" s="110"/>
      <c r="G63" s="107"/>
      <c r="H63" s="67"/>
      <c r="I63" s="68"/>
      <c r="J63" s="512"/>
      <c r="K63" s="480"/>
    </row>
    <row r="64" spans="1:16" ht="15" customHeight="1" x14ac:dyDescent="0.25">
      <c r="A64" s="484"/>
      <c r="B64" s="32" t="s">
        <v>118</v>
      </c>
      <c r="C64" s="80" t="s">
        <v>107</v>
      </c>
      <c r="D64" s="487"/>
      <c r="E64" s="366"/>
      <c r="F64" s="110"/>
      <c r="G64" s="107"/>
      <c r="H64" s="67"/>
      <c r="I64" s="68"/>
      <c r="J64" s="512"/>
      <c r="K64" s="480"/>
    </row>
    <row r="65" spans="1:16" ht="15" customHeight="1" x14ac:dyDescent="0.25">
      <c r="A65" s="485"/>
      <c r="B65" s="82" t="s">
        <v>97</v>
      </c>
      <c r="C65" s="115" t="s">
        <v>23</v>
      </c>
      <c r="D65" s="488"/>
      <c r="E65" s="367"/>
      <c r="F65" s="111"/>
      <c r="G65" s="112"/>
      <c r="H65" s="46"/>
      <c r="I65" s="69"/>
      <c r="J65" s="513"/>
      <c r="K65" s="481"/>
    </row>
    <row r="66" spans="1:16" s="75" customFormat="1" ht="15" customHeight="1" x14ac:dyDescent="0.25">
      <c r="A66" s="527">
        <v>12</v>
      </c>
      <c r="B66" s="416" t="s">
        <v>119</v>
      </c>
      <c r="C66" s="417" t="s">
        <v>121</v>
      </c>
      <c r="D66" s="530" t="s">
        <v>14</v>
      </c>
      <c r="E66" s="123" t="s">
        <v>85</v>
      </c>
      <c r="F66" s="418"/>
      <c r="G66" s="419">
        <v>8.3333333333333332E-3</v>
      </c>
      <c r="H66" s="420">
        <v>700</v>
      </c>
      <c r="I66" s="421"/>
      <c r="J66" s="533" t="s">
        <v>122</v>
      </c>
      <c r="K66" s="536" t="s">
        <v>123</v>
      </c>
      <c r="L66" s="593"/>
      <c r="M66" s="593"/>
      <c r="N66" s="593"/>
      <c r="O66" s="593"/>
      <c r="P66" s="593"/>
    </row>
    <row r="67" spans="1:16" s="75" customFormat="1" ht="15" customHeight="1" x14ac:dyDescent="0.25">
      <c r="A67" s="528"/>
      <c r="B67" s="121" t="s">
        <v>115</v>
      </c>
      <c r="C67" s="128" t="s">
        <v>122</v>
      </c>
      <c r="D67" s="531"/>
      <c r="E67" s="371" t="s">
        <v>122</v>
      </c>
      <c r="F67" s="124"/>
      <c r="G67" s="125"/>
      <c r="H67" s="126"/>
      <c r="I67" s="127"/>
      <c r="J67" s="534"/>
      <c r="K67" s="537"/>
      <c r="L67" s="593"/>
      <c r="M67" s="593"/>
      <c r="N67" s="593"/>
      <c r="O67" s="593"/>
      <c r="P67" s="593"/>
    </row>
    <row r="68" spans="1:16" s="75" customFormat="1" ht="15" customHeight="1" x14ac:dyDescent="0.25">
      <c r="A68" s="528"/>
      <c r="B68" s="121" t="s">
        <v>119</v>
      </c>
      <c r="C68" s="122" t="s">
        <v>124</v>
      </c>
      <c r="D68" s="531"/>
      <c r="E68" s="371"/>
      <c r="F68" s="124"/>
      <c r="G68" s="125"/>
      <c r="H68" s="126"/>
      <c r="I68" s="127"/>
      <c r="J68" s="534"/>
      <c r="K68" s="537"/>
      <c r="L68" s="593"/>
      <c r="M68" s="593"/>
      <c r="N68" s="593"/>
      <c r="O68" s="593"/>
      <c r="P68" s="593"/>
    </row>
    <row r="69" spans="1:16" s="75" customFormat="1" ht="15" customHeight="1" x14ac:dyDescent="0.25">
      <c r="A69" s="529"/>
      <c r="B69" s="129" t="s">
        <v>120</v>
      </c>
      <c r="C69" s="130" t="s">
        <v>91</v>
      </c>
      <c r="D69" s="532"/>
      <c r="E69" s="372"/>
      <c r="F69" s="131"/>
      <c r="G69" s="132"/>
      <c r="H69" s="133"/>
      <c r="I69" s="134"/>
      <c r="J69" s="535"/>
      <c r="K69" s="538"/>
      <c r="L69" s="593"/>
      <c r="M69" s="593"/>
      <c r="N69" s="593"/>
      <c r="O69" s="593"/>
      <c r="P69" s="593"/>
    </row>
    <row r="70" spans="1:16" ht="15" customHeight="1" x14ac:dyDescent="0.25">
      <c r="A70" s="524">
        <v>13</v>
      </c>
      <c r="B70" s="32" t="s">
        <v>119</v>
      </c>
      <c r="C70" s="80" t="s">
        <v>126</v>
      </c>
      <c r="D70" s="487" t="s">
        <v>10</v>
      </c>
      <c r="E70" s="366" t="s">
        <v>15</v>
      </c>
      <c r="F70" s="91">
        <v>1</v>
      </c>
      <c r="G70" s="90">
        <v>0</v>
      </c>
      <c r="H70" s="47">
        <v>0</v>
      </c>
      <c r="I70" s="51"/>
      <c r="J70" s="489" t="s">
        <v>76</v>
      </c>
      <c r="K70" s="480" t="s">
        <v>19</v>
      </c>
    </row>
    <row r="71" spans="1:16" ht="15" customHeight="1" x14ac:dyDescent="0.25">
      <c r="A71" s="524"/>
      <c r="B71" s="32" t="s">
        <v>125</v>
      </c>
      <c r="C71" s="116" t="s">
        <v>127</v>
      </c>
      <c r="D71" s="487"/>
      <c r="E71" s="366" t="s">
        <v>165</v>
      </c>
      <c r="F71" s="91"/>
      <c r="G71" s="90"/>
      <c r="H71" s="47"/>
      <c r="I71" s="51"/>
      <c r="J71" s="490"/>
      <c r="K71" s="480"/>
    </row>
    <row r="72" spans="1:16" ht="15" customHeight="1" x14ac:dyDescent="0.25">
      <c r="A72" s="524"/>
      <c r="B72" s="32" t="s">
        <v>119</v>
      </c>
      <c r="C72" s="80" t="s">
        <v>205</v>
      </c>
      <c r="D72" s="487"/>
      <c r="E72" s="366"/>
      <c r="F72" s="91"/>
      <c r="G72" s="90"/>
      <c r="H72" s="47"/>
      <c r="I72" s="51"/>
      <c r="J72" s="490"/>
      <c r="K72" s="480"/>
    </row>
    <row r="73" spans="1:16" ht="49.5" customHeight="1" x14ac:dyDescent="0.25">
      <c r="A73" s="525"/>
      <c r="B73" s="82" t="s">
        <v>125</v>
      </c>
      <c r="C73" s="115" t="s">
        <v>128</v>
      </c>
      <c r="D73" s="488"/>
      <c r="E73" s="367"/>
      <c r="F73" s="92"/>
      <c r="G73" s="118"/>
      <c r="H73" s="119"/>
      <c r="I73" s="120"/>
      <c r="J73" s="491"/>
      <c r="K73" s="480"/>
    </row>
    <row r="74" spans="1:16" ht="15" customHeight="1" x14ac:dyDescent="0.25">
      <c r="A74" s="524">
        <v>14</v>
      </c>
      <c r="B74" s="32" t="s">
        <v>129</v>
      </c>
      <c r="C74" s="80" t="s">
        <v>132</v>
      </c>
      <c r="D74" s="487" t="s">
        <v>10</v>
      </c>
      <c r="E74" s="395" t="s">
        <v>85</v>
      </c>
      <c r="F74" s="91">
        <v>1</v>
      </c>
      <c r="G74" s="90">
        <v>2.4305555555555556E-2</v>
      </c>
      <c r="H74" s="47">
        <v>175</v>
      </c>
      <c r="I74" s="51"/>
      <c r="J74" s="511" t="s">
        <v>138</v>
      </c>
      <c r="K74" s="479" t="s">
        <v>139</v>
      </c>
    </row>
    <row r="75" spans="1:16" ht="15" customHeight="1" x14ac:dyDescent="0.25">
      <c r="A75" s="524"/>
      <c r="B75" s="32" t="s">
        <v>130</v>
      </c>
      <c r="C75" s="116" t="s">
        <v>133</v>
      </c>
      <c r="D75" s="487"/>
      <c r="E75" s="395" t="s">
        <v>21</v>
      </c>
      <c r="F75" s="91"/>
      <c r="G75" s="90"/>
      <c r="H75" s="47"/>
      <c r="I75" s="51"/>
      <c r="J75" s="512"/>
      <c r="K75" s="480"/>
    </row>
    <row r="76" spans="1:16" ht="15" customHeight="1" x14ac:dyDescent="0.25">
      <c r="A76" s="524"/>
      <c r="B76" s="32" t="s">
        <v>129</v>
      </c>
      <c r="C76" s="80" t="s">
        <v>137</v>
      </c>
      <c r="D76" s="487"/>
      <c r="E76" s="366"/>
      <c r="F76" s="91"/>
      <c r="G76" s="90"/>
      <c r="H76" s="47"/>
      <c r="I76" s="51"/>
      <c r="J76" s="512"/>
      <c r="K76" s="480"/>
    </row>
    <row r="77" spans="1:16" ht="43.5" customHeight="1" x14ac:dyDescent="0.25">
      <c r="A77" s="525"/>
      <c r="B77" s="82" t="s">
        <v>131</v>
      </c>
      <c r="C77" s="115" t="s">
        <v>91</v>
      </c>
      <c r="D77" s="488"/>
      <c r="E77" s="367"/>
      <c r="F77" s="92"/>
      <c r="G77" s="118"/>
      <c r="H77" s="119"/>
      <c r="I77" s="120"/>
      <c r="J77" s="513"/>
      <c r="K77" s="481"/>
    </row>
    <row r="78" spans="1:16" ht="15" customHeight="1" x14ac:dyDescent="0.25">
      <c r="A78" s="524">
        <v>15</v>
      </c>
      <c r="B78" s="32" t="s">
        <v>129</v>
      </c>
      <c r="C78" s="80" t="s">
        <v>134</v>
      </c>
      <c r="D78" s="487" t="s">
        <v>10</v>
      </c>
      <c r="E78" s="366" t="s">
        <v>15</v>
      </c>
      <c r="F78" s="91">
        <v>1</v>
      </c>
      <c r="G78" s="90">
        <v>6.25E-2</v>
      </c>
      <c r="H78" s="47">
        <v>1125</v>
      </c>
      <c r="I78" s="51"/>
      <c r="J78" s="511" t="s">
        <v>161</v>
      </c>
      <c r="K78" s="479" t="s">
        <v>13</v>
      </c>
    </row>
    <row r="79" spans="1:16" ht="15" customHeight="1" x14ac:dyDescent="0.25">
      <c r="A79" s="524"/>
      <c r="B79" s="32" t="s">
        <v>130</v>
      </c>
      <c r="C79" s="116" t="s">
        <v>135</v>
      </c>
      <c r="D79" s="487"/>
      <c r="E79" s="366" t="s">
        <v>162</v>
      </c>
      <c r="F79" s="91"/>
      <c r="G79" s="90"/>
      <c r="H79" s="47"/>
      <c r="I79" s="51"/>
      <c r="J79" s="512"/>
      <c r="K79" s="480"/>
    </row>
    <row r="80" spans="1:16" ht="15" customHeight="1" x14ac:dyDescent="0.25">
      <c r="A80" s="524"/>
      <c r="B80" s="32" t="s">
        <v>129</v>
      </c>
      <c r="C80" s="80" t="s">
        <v>163</v>
      </c>
      <c r="D80" s="487"/>
      <c r="E80" s="366"/>
      <c r="F80" s="91"/>
      <c r="G80" s="90"/>
      <c r="H80" s="47"/>
      <c r="I80" s="51"/>
      <c r="J80" s="512"/>
      <c r="K80" s="480"/>
    </row>
    <row r="81" spans="1:16" ht="15" customHeight="1" x14ac:dyDescent="0.25">
      <c r="A81" s="525"/>
      <c r="B81" s="82" t="s">
        <v>136</v>
      </c>
      <c r="C81" s="115" t="s">
        <v>91</v>
      </c>
      <c r="D81" s="488"/>
      <c r="E81" s="367"/>
      <c r="F81" s="92"/>
      <c r="G81" s="118"/>
      <c r="H81" s="119"/>
      <c r="I81" s="120"/>
      <c r="J81" s="513"/>
      <c r="K81" s="481"/>
    </row>
    <row r="82" spans="1:16" ht="15" customHeight="1" x14ac:dyDescent="0.25">
      <c r="A82" s="526">
        <v>16</v>
      </c>
      <c r="B82" s="77" t="s">
        <v>141</v>
      </c>
      <c r="C82" s="178" t="s">
        <v>140</v>
      </c>
      <c r="D82" s="486" t="s">
        <v>10</v>
      </c>
      <c r="E82" s="394" t="s">
        <v>85</v>
      </c>
      <c r="F82" s="108">
        <v>1</v>
      </c>
      <c r="G82" s="221">
        <v>7.3611111111111113E-2</v>
      </c>
      <c r="H82" s="44">
        <v>1414</v>
      </c>
      <c r="I82" s="137"/>
      <c r="J82" s="511" t="s">
        <v>123</v>
      </c>
      <c r="K82" s="479" t="s">
        <v>123</v>
      </c>
    </row>
    <row r="83" spans="1:16" ht="15" customHeight="1" x14ac:dyDescent="0.25">
      <c r="A83" s="524"/>
      <c r="B83" s="32" t="s">
        <v>142</v>
      </c>
      <c r="C83" s="116" t="s">
        <v>93</v>
      </c>
      <c r="D83" s="487"/>
      <c r="E83" s="395" t="s">
        <v>21</v>
      </c>
      <c r="F83" s="91"/>
      <c r="G83" s="90"/>
      <c r="H83" s="47"/>
      <c r="I83" s="51"/>
      <c r="J83" s="512"/>
      <c r="K83" s="480"/>
    </row>
    <row r="84" spans="1:16" ht="15" customHeight="1" x14ac:dyDescent="0.25">
      <c r="A84" s="524"/>
      <c r="B84" s="32" t="s">
        <v>141</v>
      </c>
      <c r="C84" s="80" t="s">
        <v>206</v>
      </c>
      <c r="D84" s="487"/>
      <c r="E84" s="366"/>
      <c r="F84" s="91"/>
      <c r="G84" s="90"/>
      <c r="H84" s="47"/>
      <c r="I84" s="51"/>
      <c r="J84" s="512"/>
      <c r="K84" s="480"/>
    </row>
    <row r="85" spans="1:16" ht="15" customHeight="1" x14ac:dyDescent="0.25">
      <c r="A85" s="525"/>
      <c r="B85" s="82" t="s">
        <v>143</v>
      </c>
      <c r="C85" s="115" t="s">
        <v>91</v>
      </c>
      <c r="D85" s="488"/>
      <c r="E85" s="367"/>
      <c r="F85" s="92"/>
      <c r="G85" s="118"/>
      <c r="H85" s="119"/>
      <c r="I85" s="120"/>
      <c r="J85" s="513"/>
      <c r="K85" s="481"/>
    </row>
    <row r="86" spans="1:16" s="75" customFormat="1" ht="15" customHeight="1" x14ac:dyDescent="0.25">
      <c r="A86" s="526">
        <v>17</v>
      </c>
      <c r="B86" s="77" t="s">
        <v>144</v>
      </c>
      <c r="C86" s="178" t="s">
        <v>147</v>
      </c>
      <c r="D86" s="486" t="s">
        <v>10</v>
      </c>
      <c r="E86" s="36" t="s">
        <v>17</v>
      </c>
      <c r="F86" s="108">
        <v>1</v>
      </c>
      <c r="G86" s="221">
        <v>4.0972222222222222E-2</v>
      </c>
      <c r="H86" s="44">
        <v>587</v>
      </c>
      <c r="I86" s="137"/>
      <c r="J86" s="511" t="s">
        <v>76</v>
      </c>
      <c r="K86" s="479" t="s">
        <v>19</v>
      </c>
      <c r="L86" s="593"/>
      <c r="M86" s="593"/>
      <c r="N86" s="593"/>
      <c r="O86" s="593"/>
      <c r="P86" s="593"/>
    </row>
    <row r="87" spans="1:16" s="75" customFormat="1" ht="15" customHeight="1" x14ac:dyDescent="0.25">
      <c r="A87" s="524"/>
      <c r="B87" s="32" t="s">
        <v>145</v>
      </c>
      <c r="C87" s="116" t="s">
        <v>148</v>
      </c>
      <c r="D87" s="487"/>
      <c r="E87" s="395"/>
      <c r="F87" s="91"/>
      <c r="G87" s="90"/>
      <c r="H87" s="47"/>
      <c r="I87" s="51"/>
      <c r="J87" s="512"/>
      <c r="K87" s="480"/>
      <c r="L87" s="593"/>
      <c r="M87" s="593"/>
      <c r="N87" s="593"/>
      <c r="O87" s="593"/>
      <c r="P87" s="593"/>
    </row>
    <row r="88" spans="1:16" s="75" customFormat="1" ht="15" customHeight="1" x14ac:dyDescent="0.25">
      <c r="A88" s="524"/>
      <c r="B88" s="32" t="s">
        <v>144</v>
      </c>
      <c r="C88" s="80" t="s">
        <v>164</v>
      </c>
      <c r="D88" s="487"/>
      <c r="E88" s="366"/>
      <c r="F88" s="91"/>
      <c r="G88" s="90"/>
      <c r="H88" s="47"/>
      <c r="I88" s="51"/>
      <c r="J88" s="512"/>
      <c r="K88" s="480"/>
      <c r="L88" s="593"/>
      <c r="M88" s="593"/>
      <c r="N88" s="593"/>
      <c r="O88" s="593"/>
      <c r="P88" s="593"/>
    </row>
    <row r="89" spans="1:16" s="75" customFormat="1" ht="62.25" customHeight="1" x14ac:dyDescent="0.25">
      <c r="A89" s="525"/>
      <c r="B89" s="82" t="s">
        <v>146</v>
      </c>
      <c r="C89" s="115" t="s">
        <v>25</v>
      </c>
      <c r="D89" s="488"/>
      <c r="E89" s="367"/>
      <c r="F89" s="92"/>
      <c r="G89" s="118"/>
      <c r="H89" s="119"/>
      <c r="I89" s="120"/>
      <c r="J89" s="513"/>
      <c r="K89" s="481"/>
      <c r="L89" s="593"/>
      <c r="M89" s="593"/>
      <c r="N89" s="593"/>
      <c r="O89" s="593"/>
      <c r="P89" s="593"/>
    </row>
    <row r="90" spans="1:16" ht="15" customHeight="1" x14ac:dyDescent="0.25">
      <c r="A90" s="373"/>
      <c r="B90" s="77"/>
      <c r="C90" s="382" t="s">
        <v>96</v>
      </c>
      <c r="D90" s="144" t="s">
        <v>73</v>
      </c>
      <c r="E90" s="144" t="s">
        <v>17</v>
      </c>
      <c r="F90" s="86">
        <v>2</v>
      </c>
      <c r="G90" s="79">
        <f>SUM(G50:G89)</f>
        <v>0.53472222222222232</v>
      </c>
      <c r="H90" s="64">
        <f>SUM(H50:H89)</f>
        <v>6904</v>
      </c>
      <c r="I90" s="137"/>
      <c r="J90" s="368"/>
      <c r="K90" s="439"/>
      <c r="L90" s="257"/>
    </row>
    <row r="91" spans="1:16" ht="15" customHeight="1" x14ac:dyDescent="0.25">
      <c r="A91" s="374"/>
      <c r="B91" s="32"/>
      <c r="C91" s="383"/>
      <c r="D91" s="146" t="s">
        <v>167</v>
      </c>
      <c r="E91" s="145" t="s">
        <v>22</v>
      </c>
      <c r="F91" s="83">
        <v>2</v>
      </c>
      <c r="G91" s="84"/>
      <c r="H91" s="65"/>
      <c r="I91" s="51"/>
      <c r="J91" s="369"/>
      <c r="K91" s="440"/>
      <c r="L91" s="257"/>
    </row>
    <row r="92" spans="1:16" ht="15" customHeight="1" x14ac:dyDescent="0.25">
      <c r="A92" s="374"/>
      <c r="B92" s="32"/>
      <c r="C92" s="383"/>
      <c r="D92" s="146"/>
      <c r="E92" s="145" t="s">
        <v>166</v>
      </c>
      <c r="F92" s="148">
        <v>4</v>
      </c>
      <c r="G92" s="84"/>
      <c r="H92" s="65"/>
      <c r="I92" s="51"/>
      <c r="J92" s="369"/>
      <c r="K92" s="440"/>
    </row>
    <row r="93" spans="1:16" ht="15" customHeight="1" x14ac:dyDescent="0.25">
      <c r="A93" s="375"/>
      <c r="B93" s="82"/>
      <c r="C93" s="387"/>
      <c r="D93" s="259"/>
      <c r="E93" s="260" t="s">
        <v>94</v>
      </c>
      <c r="F93" s="264">
        <v>2</v>
      </c>
      <c r="G93" s="262"/>
      <c r="H93" s="66"/>
      <c r="I93" s="120"/>
      <c r="J93" s="370"/>
      <c r="K93" s="441"/>
    </row>
    <row r="94" spans="1:16" ht="15" customHeight="1" x14ac:dyDescent="0.25">
      <c r="A94" s="152"/>
      <c r="B94" s="153"/>
      <c r="C94" s="154"/>
      <c r="D94" s="155"/>
      <c r="E94" s="161" t="s">
        <v>173</v>
      </c>
      <c r="F94" s="156"/>
      <c r="G94" s="157"/>
      <c r="H94" s="158"/>
      <c r="I94" s="159"/>
      <c r="J94" s="160"/>
      <c r="K94" s="81"/>
    </row>
    <row r="95" spans="1:16" ht="15" customHeight="1" x14ac:dyDescent="0.25">
      <c r="A95" s="526">
        <v>18</v>
      </c>
      <c r="B95" s="77" t="s">
        <v>149</v>
      </c>
      <c r="C95" s="178" t="s">
        <v>152</v>
      </c>
      <c r="D95" s="521" t="s">
        <v>10</v>
      </c>
      <c r="E95" s="164" t="s">
        <v>27</v>
      </c>
      <c r="F95" s="108">
        <v>1</v>
      </c>
      <c r="G95" s="221">
        <v>8.3333333333333329E-2</v>
      </c>
      <c r="H95" s="44">
        <v>743</v>
      </c>
      <c r="I95" s="137"/>
      <c r="J95" s="511" t="s">
        <v>168</v>
      </c>
      <c r="K95" s="479" t="s">
        <v>13</v>
      </c>
    </row>
    <row r="96" spans="1:16" ht="27" customHeight="1" x14ac:dyDescent="0.25">
      <c r="A96" s="524"/>
      <c r="B96" s="32" t="s">
        <v>150</v>
      </c>
      <c r="C96" s="80" t="s">
        <v>153</v>
      </c>
      <c r="D96" s="522"/>
      <c r="E96" s="117" t="s">
        <v>154</v>
      </c>
      <c r="F96" s="91"/>
      <c r="G96" s="90"/>
      <c r="H96" s="47"/>
      <c r="I96" s="51"/>
      <c r="J96" s="512"/>
      <c r="K96" s="480"/>
    </row>
    <row r="97" spans="1:11" ht="15" customHeight="1" x14ac:dyDescent="0.25">
      <c r="A97" s="524"/>
      <c r="B97" s="32" t="s">
        <v>149</v>
      </c>
      <c r="C97" s="80" t="s">
        <v>170</v>
      </c>
      <c r="D97" s="522"/>
      <c r="E97" s="248"/>
      <c r="F97" s="91"/>
      <c r="G97" s="90"/>
      <c r="H97" s="47"/>
      <c r="I97" s="51"/>
      <c r="J97" s="512"/>
      <c r="K97" s="480"/>
    </row>
    <row r="98" spans="1:11" ht="15" customHeight="1" x14ac:dyDescent="0.25">
      <c r="A98" s="525"/>
      <c r="B98" s="82" t="s">
        <v>151</v>
      </c>
      <c r="C98" s="115" t="s">
        <v>106</v>
      </c>
      <c r="D98" s="523"/>
      <c r="E98" s="249"/>
      <c r="F98" s="92"/>
      <c r="G98" s="118"/>
      <c r="H98" s="119"/>
      <c r="I98" s="120"/>
      <c r="J98" s="513"/>
      <c r="K98" s="481"/>
    </row>
    <row r="99" spans="1:11" ht="15" customHeight="1" x14ac:dyDescent="0.25">
      <c r="A99" s="526">
        <v>19</v>
      </c>
      <c r="B99" s="77" t="s">
        <v>149</v>
      </c>
      <c r="C99" s="178" t="s">
        <v>155</v>
      </c>
      <c r="D99" s="521" t="s">
        <v>10</v>
      </c>
      <c r="E99" s="150" t="s">
        <v>169</v>
      </c>
      <c r="F99" s="151">
        <v>1</v>
      </c>
      <c r="G99" s="221">
        <v>0.55555555555555558</v>
      </c>
      <c r="H99" s="44">
        <v>1747</v>
      </c>
      <c r="I99" s="137"/>
      <c r="J99" s="511" t="s">
        <v>172</v>
      </c>
      <c r="K99" s="479" t="s">
        <v>13</v>
      </c>
    </row>
    <row r="100" spans="1:11" ht="15" customHeight="1" x14ac:dyDescent="0.25">
      <c r="A100" s="524"/>
      <c r="B100" s="32" t="s">
        <v>157</v>
      </c>
      <c r="C100" s="116" t="s">
        <v>156</v>
      </c>
      <c r="D100" s="522"/>
      <c r="E100" s="395" t="s">
        <v>21</v>
      </c>
      <c r="F100" s="149"/>
      <c r="G100" s="90"/>
      <c r="H100" s="47"/>
      <c r="I100" s="51"/>
      <c r="J100" s="512"/>
      <c r="K100" s="480"/>
    </row>
    <row r="101" spans="1:11" ht="15" customHeight="1" x14ac:dyDescent="0.25">
      <c r="A101" s="524"/>
      <c r="B101" s="32" t="s">
        <v>149</v>
      </c>
      <c r="C101" s="80" t="s">
        <v>171</v>
      </c>
      <c r="D101" s="522"/>
      <c r="E101" s="366"/>
      <c r="F101" s="91"/>
      <c r="G101" s="90"/>
      <c r="H101" s="47"/>
      <c r="I101" s="51"/>
      <c r="J101" s="512"/>
      <c r="K101" s="480"/>
    </row>
    <row r="102" spans="1:11" ht="15" customHeight="1" x14ac:dyDescent="0.25">
      <c r="A102" s="525"/>
      <c r="B102" s="82" t="s">
        <v>158</v>
      </c>
      <c r="C102" s="115" t="s">
        <v>159</v>
      </c>
      <c r="D102" s="523"/>
      <c r="E102" s="367"/>
      <c r="F102" s="92"/>
      <c r="G102" s="118"/>
      <c r="H102" s="119"/>
      <c r="I102" s="120"/>
      <c r="J102" s="513"/>
      <c r="K102" s="481"/>
    </row>
    <row r="103" spans="1:11" ht="15" customHeight="1" x14ac:dyDescent="0.25">
      <c r="A103" s="524">
        <v>20</v>
      </c>
      <c r="B103" s="32" t="s">
        <v>174</v>
      </c>
      <c r="C103" s="80" t="s">
        <v>178</v>
      </c>
      <c r="D103" s="522" t="s">
        <v>10</v>
      </c>
      <c r="E103" s="366" t="s">
        <v>15</v>
      </c>
      <c r="F103" s="91">
        <v>1</v>
      </c>
      <c r="G103" s="90">
        <v>0.33333333333333331</v>
      </c>
      <c r="H103" s="47">
        <v>600</v>
      </c>
      <c r="I103" s="51"/>
      <c r="J103" s="511" t="s">
        <v>188</v>
      </c>
      <c r="K103" s="479" t="s">
        <v>13</v>
      </c>
    </row>
    <row r="104" spans="1:11" ht="15" customHeight="1" x14ac:dyDescent="0.25">
      <c r="A104" s="524"/>
      <c r="B104" s="32" t="s">
        <v>175</v>
      </c>
      <c r="C104" s="116" t="s">
        <v>179</v>
      </c>
      <c r="D104" s="522"/>
      <c r="E104" s="366" t="s">
        <v>180</v>
      </c>
      <c r="F104" s="91"/>
      <c r="G104" s="90"/>
      <c r="H104" s="47"/>
      <c r="I104" s="51"/>
      <c r="J104" s="512"/>
      <c r="K104" s="480"/>
    </row>
    <row r="105" spans="1:11" ht="15" customHeight="1" x14ac:dyDescent="0.25">
      <c r="A105" s="524"/>
      <c r="B105" s="32" t="s">
        <v>174</v>
      </c>
      <c r="C105" s="80" t="s">
        <v>177</v>
      </c>
      <c r="D105" s="522"/>
      <c r="E105" s="366"/>
      <c r="F105" s="91"/>
      <c r="G105" s="90"/>
      <c r="H105" s="47"/>
      <c r="I105" s="51"/>
      <c r="J105" s="512"/>
      <c r="K105" s="480"/>
    </row>
    <row r="106" spans="1:11" ht="69.75" customHeight="1" x14ac:dyDescent="0.25">
      <c r="A106" s="525"/>
      <c r="B106" s="82" t="s">
        <v>176</v>
      </c>
      <c r="C106" s="115" t="s">
        <v>23</v>
      </c>
      <c r="D106" s="523"/>
      <c r="E106" s="367"/>
      <c r="F106" s="92"/>
      <c r="G106" s="118"/>
      <c r="H106" s="119"/>
      <c r="I106" s="120"/>
      <c r="J106" s="513"/>
      <c r="K106" s="481"/>
    </row>
    <row r="107" spans="1:11" ht="15" customHeight="1" x14ac:dyDescent="0.25">
      <c r="A107" s="524">
        <v>21</v>
      </c>
      <c r="B107" s="32" t="s">
        <v>181</v>
      </c>
      <c r="C107" s="80" t="s">
        <v>185</v>
      </c>
      <c r="D107" s="486" t="s">
        <v>14</v>
      </c>
      <c r="E107" s="37" t="s">
        <v>17</v>
      </c>
      <c r="F107" s="151">
        <v>1</v>
      </c>
      <c r="G107" s="90">
        <v>5.5555555555555552E-2</v>
      </c>
      <c r="H107" s="47">
        <v>1400</v>
      </c>
      <c r="I107" s="51"/>
      <c r="J107" s="511" t="s">
        <v>187</v>
      </c>
      <c r="K107" s="479" t="s">
        <v>20</v>
      </c>
    </row>
    <row r="108" spans="1:11" ht="15" customHeight="1" x14ac:dyDescent="0.25">
      <c r="A108" s="524"/>
      <c r="B108" s="32" t="s">
        <v>182</v>
      </c>
      <c r="C108" s="116" t="s">
        <v>186</v>
      </c>
      <c r="D108" s="487"/>
      <c r="E108" s="147"/>
      <c r="F108" s="149"/>
      <c r="G108" s="90"/>
      <c r="H108" s="47"/>
      <c r="I108" s="51"/>
      <c r="J108" s="512"/>
      <c r="K108" s="480"/>
    </row>
    <row r="109" spans="1:11" ht="15" customHeight="1" x14ac:dyDescent="0.25">
      <c r="A109" s="524"/>
      <c r="B109" s="32" t="s">
        <v>181</v>
      </c>
      <c r="C109" s="80" t="s">
        <v>184</v>
      </c>
      <c r="D109" s="487"/>
      <c r="E109" s="37"/>
      <c r="F109" s="91"/>
      <c r="G109" s="90"/>
      <c r="H109" s="47"/>
      <c r="I109" s="51"/>
      <c r="J109" s="512"/>
      <c r="K109" s="480"/>
    </row>
    <row r="110" spans="1:11" ht="20.25" customHeight="1" x14ac:dyDescent="0.25">
      <c r="A110" s="525"/>
      <c r="B110" s="82" t="s">
        <v>183</v>
      </c>
      <c r="C110" s="115" t="s">
        <v>159</v>
      </c>
      <c r="D110" s="488"/>
      <c r="E110" s="38"/>
      <c r="F110" s="92"/>
      <c r="G110" s="118"/>
      <c r="H110" s="119"/>
      <c r="I110" s="120"/>
      <c r="J110" s="513"/>
      <c r="K110" s="480"/>
    </row>
    <row r="111" spans="1:11" ht="15" customHeight="1" x14ac:dyDescent="0.25">
      <c r="A111" s="526">
        <v>22</v>
      </c>
      <c r="B111" s="77" t="s">
        <v>181</v>
      </c>
      <c r="C111" s="178" t="s">
        <v>190</v>
      </c>
      <c r="D111" s="521" t="s">
        <v>10</v>
      </c>
      <c r="E111" s="394" t="s">
        <v>85</v>
      </c>
      <c r="F111" s="151">
        <v>1</v>
      </c>
      <c r="G111" s="221">
        <v>0.18055555555555555</v>
      </c>
      <c r="H111" s="44">
        <v>1950</v>
      </c>
      <c r="I111" s="137"/>
      <c r="J111" s="511" t="s">
        <v>193</v>
      </c>
      <c r="K111" s="479" t="s">
        <v>194</v>
      </c>
    </row>
    <row r="112" spans="1:11" ht="15" customHeight="1" x14ac:dyDescent="0.25">
      <c r="A112" s="524"/>
      <c r="B112" s="32" t="s">
        <v>182</v>
      </c>
      <c r="C112" s="116" t="s">
        <v>191</v>
      </c>
      <c r="D112" s="522"/>
      <c r="E112" s="395" t="s">
        <v>21</v>
      </c>
      <c r="F112" s="149"/>
      <c r="G112" s="90"/>
      <c r="H112" s="47"/>
      <c r="I112" s="51"/>
      <c r="J112" s="512"/>
      <c r="K112" s="480"/>
    </row>
    <row r="113" spans="1:16" ht="15" customHeight="1" x14ac:dyDescent="0.25">
      <c r="A113" s="524"/>
      <c r="B113" s="32" t="s">
        <v>181</v>
      </c>
      <c r="C113" s="80" t="s">
        <v>192</v>
      </c>
      <c r="D113" s="522"/>
      <c r="E113" s="366"/>
      <c r="F113" s="91"/>
      <c r="G113" s="90"/>
      <c r="H113" s="47"/>
      <c r="I113" s="51"/>
      <c r="J113" s="512"/>
      <c r="K113" s="480"/>
    </row>
    <row r="114" spans="1:16" ht="15" customHeight="1" x14ac:dyDescent="0.25">
      <c r="A114" s="525"/>
      <c r="B114" s="82" t="s">
        <v>189</v>
      </c>
      <c r="C114" s="115" t="s">
        <v>159</v>
      </c>
      <c r="D114" s="523"/>
      <c r="E114" s="367"/>
      <c r="F114" s="92"/>
      <c r="G114" s="118"/>
      <c r="H114" s="119"/>
      <c r="I114" s="120"/>
      <c r="J114" s="513"/>
      <c r="K114" s="481"/>
    </row>
    <row r="115" spans="1:16" ht="15" customHeight="1" x14ac:dyDescent="0.25">
      <c r="A115" s="526">
        <v>23</v>
      </c>
      <c r="B115" s="77" t="s">
        <v>195</v>
      </c>
      <c r="C115" s="178" t="s">
        <v>197</v>
      </c>
      <c r="D115" s="521" t="s">
        <v>10</v>
      </c>
      <c r="E115" s="394" t="s">
        <v>85</v>
      </c>
      <c r="F115" s="151">
        <v>1</v>
      </c>
      <c r="G115" s="221">
        <v>0</v>
      </c>
      <c r="H115" s="44">
        <v>0</v>
      </c>
      <c r="I115" s="137"/>
      <c r="J115" s="511" t="s">
        <v>200</v>
      </c>
      <c r="K115" s="479" t="s">
        <v>123</v>
      </c>
    </row>
    <row r="116" spans="1:16" ht="15" customHeight="1" x14ac:dyDescent="0.25">
      <c r="A116" s="524"/>
      <c r="B116" s="32" t="s">
        <v>196</v>
      </c>
      <c r="C116" s="116" t="s">
        <v>198</v>
      </c>
      <c r="D116" s="522"/>
      <c r="E116" s="395" t="s">
        <v>199</v>
      </c>
      <c r="F116" s="149"/>
      <c r="G116" s="90"/>
      <c r="H116" s="47"/>
      <c r="I116" s="51"/>
      <c r="J116" s="512"/>
      <c r="K116" s="480"/>
    </row>
    <row r="117" spans="1:16" ht="15" customHeight="1" x14ac:dyDescent="0.25">
      <c r="A117" s="524"/>
      <c r="B117" s="32" t="s">
        <v>195</v>
      </c>
      <c r="C117" s="80" t="s">
        <v>207</v>
      </c>
      <c r="D117" s="522"/>
      <c r="E117" s="366"/>
      <c r="F117" s="91"/>
      <c r="G117" s="90"/>
      <c r="H117" s="47"/>
      <c r="I117" s="51"/>
      <c r="J117" s="512"/>
      <c r="K117" s="480"/>
    </row>
    <row r="118" spans="1:16" ht="15" customHeight="1" x14ac:dyDescent="0.25">
      <c r="A118" s="525"/>
      <c r="B118" s="82" t="s">
        <v>196</v>
      </c>
      <c r="C118" s="115" t="s">
        <v>159</v>
      </c>
      <c r="D118" s="523"/>
      <c r="E118" s="367"/>
      <c r="F118" s="92"/>
      <c r="G118" s="118"/>
      <c r="H118" s="119"/>
      <c r="I118" s="120"/>
      <c r="J118" s="513"/>
      <c r="K118" s="481"/>
    </row>
    <row r="119" spans="1:16" ht="15" customHeight="1" x14ac:dyDescent="0.25">
      <c r="A119" s="524">
        <v>24</v>
      </c>
      <c r="B119" s="77" t="s">
        <v>218</v>
      </c>
      <c r="C119" s="113" t="s">
        <v>103</v>
      </c>
      <c r="D119" s="366" t="s">
        <v>10</v>
      </c>
      <c r="E119" s="395" t="s">
        <v>85</v>
      </c>
      <c r="F119" s="151">
        <v>1</v>
      </c>
      <c r="G119" s="90">
        <v>2.4305555555555556E-2</v>
      </c>
      <c r="H119" s="47">
        <v>145</v>
      </c>
      <c r="I119" s="51"/>
      <c r="J119" s="511" t="s">
        <v>217</v>
      </c>
      <c r="K119" s="479" t="s">
        <v>123</v>
      </c>
    </row>
    <row r="120" spans="1:16" ht="15" customHeight="1" x14ac:dyDescent="0.25">
      <c r="A120" s="524"/>
      <c r="B120" s="32" t="s">
        <v>219</v>
      </c>
      <c r="C120" s="114" t="s">
        <v>104</v>
      </c>
      <c r="D120" s="366"/>
      <c r="E120" s="395" t="s">
        <v>199</v>
      </c>
      <c r="F120" s="149"/>
      <c r="G120" s="90"/>
      <c r="H120" s="47"/>
      <c r="I120" s="51"/>
      <c r="J120" s="512"/>
      <c r="K120" s="480"/>
    </row>
    <row r="121" spans="1:16" ht="15" customHeight="1" x14ac:dyDescent="0.25">
      <c r="A121" s="524"/>
      <c r="B121" s="32" t="s">
        <v>218</v>
      </c>
      <c r="C121" s="56" t="s">
        <v>221</v>
      </c>
      <c r="D121" s="366"/>
      <c r="E121" s="366"/>
      <c r="F121" s="91"/>
      <c r="G121" s="90"/>
      <c r="H121" s="47"/>
      <c r="I121" s="51"/>
      <c r="J121" s="512"/>
      <c r="K121" s="480"/>
    </row>
    <row r="122" spans="1:16" ht="15" customHeight="1" x14ac:dyDescent="0.25">
      <c r="A122" s="525"/>
      <c r="B122" s="82" t="s">
        <v>220</v>
      </c>
      <c r="C122" s="115" t="s">
        <v>25</v>
      </c>
      <c r="D122" s="381"/>
      <c r="E122" s="367"/>
      <c r="F122" s="92"/>
      <c r="G122" s="118"/>
      <c r="H122" s="119"/>
      <c r="I122" s="120"/>
      <c r="J122" s="513"/>
      <c r="K122" s="481"/>
    </row>
    <row r="123" spans="1:16" s="75" customFormat="1" ht="15" customHeight="1" x14ac:dyDescent="0.25">
      <c r="A123" s="526">
        <v>25</v>
      </c>
      <c r="B123" s="77" t="s">
        <v>201</v>
      </c>
      <c r="C123" s="178" t="s">
        <v>204</v>
      </c>
      <c r="D123" s="521" t="s">
        <v>10</v>
      </c>
      <c r="E123" s="394" t="s">
        <v>85</v>
      </c>
      <c r="F123" s="151">
        <v>1</v>
      </c>
      <c r="G123" s="221">
        <v>4.1666666666666664E-2</v>
      </c>
      <c r="H123" s="44">
        <v>600</v>
      </c>
      <c r="I123" s="137"/>
      <c r="J123" s="489" t="s">
        <v>211</v>
      </c>
      <c r="K123" s="479" t="s">
        <v>13</v>
      </c>
      <c r="L123" s="593"/>
      <c r="M123" s="593"/>
      <c r="N123" s="593"/>
      <c r="O123" s="593"/>
      <c r="P123" s="593"/>
    </row>
    <row r="124" spans="1:16" s="75" customFormat="1" ht="15" customHeight="1" x14ac:dyDescent="0.25">
      <c r="A124" s="524"/>
      <c r="B124" s="32" t="s">
        <v>202</v>
      </c>
      <c r="C124" s="116" t="s">
        <v>156</v>
      </c>
      <c r="D124" s="522"/>
      <c r="E124" s="395" t="s">
        <v>21</v>
      </c>
      <c r="F124" s="149"/>
      <c r="G124" s="90"/>
      <c r="H124" s="47"/>
      <c r="I124" s="51"/>
      <c r="J124" s="490"/>
      <c r="K124" s="480"/>
      <c r="L124" s="593"/>
      <c r="M124" s="593"/>
      <c r="N124" s="593"/>
      <c r="O124" s="593"/>
      <c r="P124" s="593"/>
    </row>
    <row r="125" spans="1:16" s="75" customFormat="1" ht="15" customHeight="1" x14ac:dyDescent="0.25">
      <c r="A125" s="524"/>
      <c r="B125" s="32" t="s">
        <v>201</v>
      </c>
      <c r="C125" s="80" t="s">
        <v>222</v>
      </c>
      <c r="D125" s="522"/>
      <c r="E125" s="366"/>
      <c r="F125" s="91"/>
      <c r="G125" s="90"/>
      <c r="H125" s="47"/>
      <c r="I125" s="51"/>
      <c r="J125" s="490"/>
      <c r="K125" s="480"/>
      <c r="L125" s="593"/>
      <c r="M125" s="593"/>
      <c r="N125" s="593"/>
      <c r="O125" s="593"/>
      <c r="P125" s="593"/>
    </row>
    <row r="126" spans="1:16" s="75" customFormat="1" ht="18" customHeight="1" x14ac:dyDescent="0.25">
      <c r="A126" s="525"/>
      <c r="B126" s="82" t="s">
        <v>203</v>
      </c>
      <c r="C126" s="115" t="s">
        <v>25</v>
      </c>
      <c r="D126" s="523"/>
      <c r="E126" s="367"/>
      <c r="F126" s="92"/>
      <c r="G126" s="118"/>
      <c r="H126" s="119"/>
      <c r="I126" s="120"/>
      <c r="J126" s="491"/>
      <c r="K126" s="481"/>
      <c r="L126" s="593"/>
      <c r="M126" s="593"/>
      <c r="N126" s="593"/>
      <c r="O126" s="593"/>
      <c r="P126" s="593"/>
    </row>
    <row r="127" spans="1:16" s="75" customFormat="1" ht="15" customHeight="1" x14ac:dyDescent="0.25">
      <c r="A127" s="526">
        <v>26</v>
      </c>
      <c r="B127" s="77" t="s">
        <v>201</v>
      </c>
      <c r="C127" s="178" t="s">
        <v>209</v>
      </c>
      <c r="D127" s="521" t="s">
        <v>10</v>
      </c>
      <c r="E127" s="394" t="s">
        <v>17</v>
      </c>
      <c r="F127" s="151">
        <v>1</v>
      </c>
      <c r="G127" s="221">
        <v>6.9444444444444434E-2</v>
      </c>
      <c r="H127" s="44">
        <v>925</v>
      </c>
      <c r="I127" s="137"/>
      <c r="J127" s="511" t="s">
        <v>111</v>
      </c>
      <c r="K127" s="479" t="s">
        <v>20</v>
      </c>
      <c r="L127" s="593"/>
      <c r="M127" s="593"/>
      <c r="N127" s="593"/>
      <c r="O127" s="593"/>
      <c r="P127" s="593"/>
    </row>
    <row r="128" spans="1:16" s="75" customFormat="1" ht="15" customHeight="1" x14ac:dyDescent="0.25">
      <c r="A128" s="524"/>
      <c r="B128" s="32" t="s">
        <v>202</v>
      </c>
      <c r="C128" s="80" t="s">
        <v>210</v>
      </c>
      <c r="D128" s="522"/>
      <c r="E128" s="395"/>
      <c r="F128" s="149"/>
      <c r="G128" s="90"/>
      <c r="H128" s="47"/>
      <c r="I128" s="51"/>
      <c r="J128" s="512"/>
      <c r="K128" s="480"/>
      <c r="L128" s="593"/>
      <c r="M128" s="593"/>
      <c r="N128" s="593"/>
      <c r="O128" s="593"/>
      <c r="P128" s="593"/>
    </row>
    <row r="129" spans="1:16" s="75" customFormat="1" ht="15" customHeight="1" x14ac:dyDescent="0.25">
      <c r="A129" s="524"/>
      <c r="B129" s="32" t="s">
        <v>201</v>
      </c>
      <c r="C129" s="116" t="s">
        <v>223</v>
      </c>
      <c r="D129" s="522"/>
      <c r="E129" s="366"/>
      <c r="F129" s="91"/>
      <c r="G129" s="90"/>
      <c r="H129" s="47"/>
      <c r="I129" s="51"/>
      <c r="J129" s="512"/>
      <c r="K129" s="480"/>
      <c r="L129" s="593"/>
      <c r="M129" s="593"/>
      <c r="N129" s="593"/>
      <c r="O129" s="593"/>
      <c r="P129" s="593"/>
    </row>
    <row r="130" spans="1:16" s="75" customFormat="1" ht="15" customHeight="1" x14ac:dyDescent="0.25">
      <c r="A130" s="525"/>
      <c r="B130" s="82" t="s">
        <v>208</v>
      </c>
      <c r="C130" s="115" t="s">
        <v>25</v>
      </c>
      <c r="D130" s="523"/>
      <c r="E130" s="367"/>
      <c r="F130" s="92"/>
      <c r="G130" s="118"/>
      <c r="H130" s="119"/>
      <c r="I130" s="120"/>
      <c r="J130" s="513"/>
      <c r="K130" s="481"/>
      <c r="L130" s="593"/>
      <c r="M130" s="593"/>
      <c r="N130" s="593"/>
      <c r="O130" s="593"/>
      <c r="P130" s="593"/>
    </row>
    <row r="131" spans="1:16" ht="15" customHeight="1" x14ac:dyDescent="0.25">
      <c r="A131" s="524">
        <v>27</v>
      </c>
      <c r="B131" s="32" t="s">
        <v>212</v>
      </c>
      <c r="C131" s="80" t="s">
        <v>216</v>
      </c>
      <c r="D131" s="522" t="s">
        <v>14</v>
      </c>
      <c r="E131" s="150" t="s">
        <v>169</v>
      </c>
      <c r="F131" s="151">
        <v>1</v>
      </c>
      <c r="G131" s="90">
        <v>0.77847222222222223</v>
      </c>
      <c r="H131" s="47">
        <v>1358</v>
      </c>
      <c r="I131" s="51"/>
      <c r="J131" s="511" t="s">
        <v>193</v>
      </c>
      <c r="K131" s="479" t="s">
        <v>194</v>
      </c>
    </row>
    <row r="132" spans="1:16" ht="39" customHeight="1" x14ac:dyDescent="0.25">
      <c r="A132" s="524"/>
      <c r="B132" s="32" t="s">
        <v>213</v>
      </c>
      <c r="C132" s="80" t="s">
        <v>225</v>
      </c>
      <c r="D132" s="522"/>
      <c r="E132" s="117"/>
      <c r="F132" s="149"/>
      <c r="G132" s="90"/>
      <c r="H132" s="47"/>
      <c r="I132" s="51"/>
      <c r="J132" s="512"/>
      <c r="K132" s="480"/>
    </row>
    <row r="133" spans="1:16" ht="15" customHeight="1" x14ac:dyDescent="0.25">
      <c r="A133" s="524"/>
      <c r="B133" s="32" t="s">
        <v>214</v>
      </c>
      <c r="C133" s="80" t="s">
        <v>224</v>
      </c>
      <c r="D133" s="522"/>
      <c r="E133" s="140"/>
      <c r="F133" s="91"/>
      <c r="G133" s="90"/>
      <c r="H133" s="47"/>
      <c r="I133" s="51"/>
      <c r="J133" s="512"/>
      <c r="K133" s="480"/>
    </row>
    <row r="134" spans="1:16" ht="15" customHeight="1" x14ac:dyDescent="0.25">
      <c r="A134" s="525"/>
      <c r="B134" s="82" t="s">
        <v>215</v>
      </c>
      <c r="C134" s="115" t="s">
        <v>159</v>
      </c>
      <c r="D134" s="523"/>
      <c r="E134" s="141"/>
      <c r="F134" s="92"/>
      <c r="G134" s="118"/>
      <c r="H134" s="119"/>
      <c r="I134" s="120"/>
      <c r="J134" s="513"/>
      <c r="K134" s="481"/>
    </row>
    <row r="135" spans="1:16" s="75" customFormat="1" ht="15" customHeight="1" x14ac:dyDescent="0.25">
      <c r="A135" s="139"/>
      <c r="B135" s="32"/>
      <c r="C135" s="80"/>
      <c r="D135" s="140"/>
      <c r="E135" s="140"/>
      <c r="F135" s="91"/>
      <c r="G135" s="90"/>
      <c r="H135" s="47"/>
      <c r="I135" s="51"/>
      <c r="J135" s="142"/>
      <c r="K135" s="440"/>
      <c r="L135" s="593"/>
      <c r="M135" s="593"/>
      <c r="N135" s="593"/>
      <c r="O135" s="593"/>
      <c r="P135" s="593"/>
    </row>
    <row r="136" spans="1:16" ht="15" customHeight="1" x14ac:dyDescent="0.25">
      <c r="A136" s="136"/>
      <c r="B136" s="29"/>
      <c r="C136" s="544" t="s">
        <v>160</v>
      </c>
      <c r="D136" s="144" t="s">
        <v>226</v>
      </c>
      <c r="E136" s="144" t="s">
        <v>17</v>
      </c>
      <c r="F136" s="86">
        <v>2</v>
      </c>
      <c r="G136" s="79">
        <f>SUM(G95:G134)</f>
        <v>2.1222222222222227</v>
      </c>
      <c r="H136" s="64">
        <f>SUM(H95:H134)</f>
        <v>9468</v>
      </c>
      <c r="I136" s="73"/>
      <c r="J136" s="74"/>
      <c r="K136" s="460"/>
      <c r="L136" s="257"/>
    </row>
    <row r="137" spans="1:16" ht="15" customHeight="1" x14ac:dyDescent="0.25">
      <c r="A137" s="135"/>
      <c r="B137" s="30"/>
      <c r="C137" s="545"/>
      <c r="D137" s="146" t="s">
        <v>227</v>
      </c>
      <c r="E137" s="145" t="s">
        <v>22</v>
      </c>
      <c r="F137" s="83">
        <v>1</v>
      </c>
      <c r="G137" s="84"/>
      <c r="H137" s="65"/>
      <c r="I137" s="68"/>
      <c r="J137" s="70"/>
      <c r="K137" s="455"/>
      <c r="L137" s="257"/>
    </row>
    <row r="138" spans="1:16" ht="15" customHeight="1" x14ac:dyDescent="0.25">
      <c r="A138" s="138"/>
      <c r="B138" s="30"/>
      <c r="C138" s="545"/>
      <c r="D138" s="146"/>
      <c r="E138" s="145" t="s">
        <v>27</v>
      </c>
      <c r="F138" s="83">
        <v>1</v>
      </c>
      <c r="G138" s="84"/>
      <c r="H138" s="65"/>
      <c r="I138" s="68"/>
      <c r="J138" s="70"/>
      <c r="K138" s="455"/>
    </row>
    <row r="139" spans="1:16" ht="15" customHeight="1" x14ac:dyDescent="0.25">
      <c r="A139" s="138"/>
      <c r="B139" s="30"/>
      <c r="C139" s="545"/>
      <c r="D139" s="146"/>
      <c r="E139" s="145" t="s">
        <v>85</v>
      </c>
      <c r="F139" s="83">
        <v>4</v>
      </c>
      <c r="G139" s="84"/>
      <c r="H139" s="65"/>
      <c r="I139" s="68"/>
      <c r="J139" s="70"/>
      <c r="K139" s="455"/>
    </row>
    <row r="140" spans="1:16" ht="15" customHeight="1" x14ac:dyDescent="0.25">
      <c r="A140" s="138"/>
      <c r="B140" s="30"/>
      <c r="C140" s="545"/>
      <c r="D140" s="146"/>
      <c r="E140" s="146" t="s">
        <v>169</v>
      </c>
      <c r="F140" s="83">
        <v>2</v>
      </c>
      <c r="G140" s="84"/>
      <c r="H140" s="65"/>
      <c r="I140" s="68"/>
      <c r="J140" s="70"/>
      <c r="K140" s="455"/>
    </row>
    <row r="141" spans="1:16" ht="15" customHeight="1" x14ac:dyDescent="0.25">
      <c r="A141" s="152"/>
      <c r="B141" s="153"/>
      <c r="C141" s="154"/>
      <c r="D141" s="155"/>
      <c r="E141" s="161" t="s">
        <v>228</v>
      </c>
      <c r="F141" s="156"/>
      <c r="G141" s="157"/>
      <c r="H141" s="158"/>
      <c r="I141" s="159"/>
      <c r="J141" s="160"/>
      <c r="K141" s="81"/>
    </row>
    <row r="142" spans="1:16" s="169" customFormat="1" ht="15" customHeight="1" x14ac:dyDescent="0.25">
      <c r="A142" s="514">
        <v>28</v>
      </c>
      <c r="B142" s="222" t="s">
        <v>229</v>
      </c>
      <c r="C142" s="113" t="s">
        <v>233</v>
      </c>
      <c r="D142" s="164" t="s">
        <v>10</v>
      </c>
      <c r="E142" s="164" t="s">
        <v>85</v>
      </c>
      <c r="F142" s="151">
        <v>1</v>
      </c>
      <c r="G142" s="223">
        <v>2.0833333333333332E-2</v>
      </c>
      <c r="H142" s="224">
        <v>750</v>
      </c>
      <c r="I142" s="225"/>
      <c r="J142" s="508" t="s">
        <v>235</v>
      </c>
      <c r="K142" s="493" t="s">
        <v>123</v>
      </c>
      <c r="L142" s="596"/>
      <c r="M142" s="596"/>
      <c r="N142" s="596"/>
      <c r="O142" s="596"/>
      <c r="P142" s="596"/>
    </row>
    <row r="143" spans="1:16" s="169" customFormat="1" ht="15" customHeight="1" x14ac:dyDescent="0.25">
      <c r="A143" s="515"/>
      <c r="B143" s="165" t="s">
        <v>230</v>
      </c>
      <c r="C143" s="114" t="s">
        <v>104</v>
      </c>
      <c r="D143" s="117"/>
      <c r="E143" s="117" t="s">
        <v>199</v>
      </c>
      <c r="F143" s="149"/>
      <c r="G143" s="166"/>
      <c r="H143" s="167"/>
      <c r="I143" s="168"/>
      <c r="J143" s="509"/>
      <c r="K143" s="494"/>
      <c r="L143" s="596"/>
      <c r="M143" s="596"/>
      <c r="N143" s="596"/>
      <c r="O143" s="596"/>
      <c r="P143" s="596"/>
    </row>
    <row r="144" spans="1:16" s="169" customFormat="1" ht="15" customHeight="1" x14ac:dyDescent="0.25">
      <c r="A144" s="515"/>
      <c r="B144" s="165" t="s">
        <v>229</v>
      </c>
      <c r="C144" s="56" t="s">
        <v>234</v>
      </c>
      <c r="D144" s="117"/>
      <c r="E144" s="117"/>
      <c r="F144" s="149"/>
      <c r="G144" s="166"/>
      <c r="H144" s="167"/>
      <c r="I144" s="168"/>
      <c r="J144" s="509"/>
      <c r="K144" s="494"/>
      <c r="L144" s="596"/>
      <c r="M144" s="596"/>
      <c r="N144" s="596"/>
      <c r="O144" s="596"/>
      <c r="P144" s="596"/>
    </row>
    <row r="145" spans="1:16" s="169" customFormat="1" ht="15" customHeight="1" x14ac:dyDescent="0.25">
      <c r="A145" s="516"/>
      <c r="B145" s="170" t="s">
        <v>231</v>
      </c>
      <c r="C145" s="115" t="s">
        <v>91</v>
      </c>
      <c r="D145" s="171"/>
      <c r="E145" s="172"/>
      <c r="F145" s="173"/>
      <c r="G145" s="174"/>
      <c r="H145" s="175"/>
      <c r="I145" s="176"/>
      <c r="J145" s="510"/>
      <c r="K145" s="495"/>
      <c r="L145" s="596"/>
      <c r="M145" s="596"/>
      <c r="N145" s="596"/>
      <c r="O145" s="596"/>
      <c r="P145" s="596"/>
    </row>
    <row r="146" spans="1:16" s="169" customFormat="1" ht="15" customHeight="1" x14ac:dyDescent="0.25">
      <c r="A146" s="514">
        <v>29</v>
      </c>
      <c r="B146" s="222" t="s">
        <v>236</v>
      </c>
      <c r="C146" s="113" t="s">
        <v>238</v>
      </c>
      <c r="D146" s="164" t="s">
        <v>14</v>
      </c>
      <c r="E146" s="215" t="s">
        <v>15</v>
      </c>
      <c r="F146" s="108">
        <v>1</v>
      </c>
      <c r="G146" s="223">
        <v>0.31875000000000003</v>
      </c>
      <c r="H146" s="224">
        <v>6853</v>
      </c>
      <c r="I146" s="225"/>
      <c r="J146" s="511" t="s">
        <v>76</v>
      </c>
      <c r="K146" s="493" t="s">
        <v>265</v>
      </c>
      <c r="L146" s="596"/>
      <c r="M146" s="596"/>
      <c r="N146" s="596"/>
      <c r="O146" s="596"/>
      <c r="P146" s="596"/>
    </row>
    <row r="147" spans="1:16" s="169" customFormat="1" ht="15" customHeight="1" x14ac:dyDescent="0.25">
      <c r="A147" s="515"/>
      <c r="B147" s="165" t="s">
        <v>150</v>
      </c>
      <c r="C147" s="114" t="s">
        <v>239</v>
      </c>
      <c r="D147" s="117"/>
      <c r="E147" s="211" t="s">
        <v>260</v>
      </c>
      <c r="F147" s="91"/>
      <c r="G147" s="166"/>
      <c r="H147" s="167"/>
      <c r="I147" s="168"/>
      <c r="J147" s="512"/>
      <c r="K147" s="494"/>
      <c r="L147" s="596"/>
      <c r="M147" s="596"/>
      <c r="N147" s="596"/>
      <c r="O147" s="596"/>
      <c r="P147" s="596"/>
    </row>
    <row r="148" spans="1:16" s="169" customFormat="1" ht="15" customHeight="1" x14ac:dyDescent="0.25">
      <c r="A148" s="515"/>
      <c r="B148" s="165" t="s">
        <v>236</v>
      </c>
      <c r="C148" s="56" t="s">
        <v>261</v>
      </c>
      <c r="D148" s="117"/>
      <c r="E148" s="117"/>
      <c r="F148" s="149"/>
      <c r="G148" s="166"/>
      <c r="H148" s="167"/>
      <c r="I148" s="168"/>
      <c r="J148" s="512"/>
      <c r="K148" s="494"/>
      <c r="L148" s="596"/>
      <c r="M148" s="596"/>
      <c r="N148" s="596"/>
      <c r="O148" s="596"/>
      <c r="P148" s="596"/>
    </row>
    <row r="149" spans="1:16" s="169" customFormat="1" ht="53.25" customHeight="1" x14ac:dyDescent="0.25">
      <c r="A149" s="516"/>
      <c r="B149" s="170" t="s">
        <v>237</v>
      </c>
      <c r="C149" s="115" t="s">
        <v>106</v>
      </c>
      <c r="D149" s="171"/>
      <c r="E149" s="172"/>
      <c r="F149" s="173"/>
      <c r="G149" s="174"/>
      <c r="H149" s="175"/>
      <c r="I149" s="176"/>
      <c r="J149" s="513"/>
      <c r="K149" s="495"/>
      <c r="L149" s="596"/>
      <c r="M149" s="596"/>
      <c r="N149" s="596"/>
      <c r="O149" s="596"/>
      <c r="P149" s="596"/>
    </row>
    <row r="150" spans="1:16" s="169" customFormat="1" ht="15" customHeight="1" x14ac:dyDescent="0.25">
      <c r="A150" s="515">
        <v>30</v>
      </c>
      <c r="B150" s="165" t="s">
        <v>236</v>
      </c>
      <c r="C150" s="113" t="s">
        <v>241</v>
      </c>
      <c r="D150" s="487" t="s">
        <v>10</v>
      </c>
      <c r="E150" s="162" t="s">
        <v>15</v>
      </c>
      <c r="F150" s="151">
        <v>1</v>
      </c>
      <c r="G150" s="166">
        <v>9.375E-2</v>
      </c>
      <c r="H150" s="167">
        <v>1359</v>
      </c>
      <c r="I150" s="168"/>
      <c r="J150" s="511" t="s">
        <v>264</v>
      </c>
      <c r="K150" s="493" t="s">
        <v>265</v>
      </c>
      <c r="L150" s="596"/>
      <c r="M150" s="596"/>
      <c r="N150" s="596"/>
      <c r="O150" s="596"/>
      <c r="P150" s="596"/>
    </row>
    <row r="151" spans="1:16" s="169" customFormat="1" ht="15" customHeight="1" x14ac:dyDescent="0.25">
      <c r="A151" s="515"/>
      <c r="B151" s="165" t="s">
        <v>240</v>
      </c>
      <c r="C151" s="114" t="s">
        <v>242</v>
      </c>
      <c r="D151" s="487"/>
      <c r="E151" s="162" t="s">
        <v>263</v>
      </c>
      <c r="F151" s="149"/>
      <c r="G151" s="166"/>
      <c r="H151" s="167"/>
      <c r="I151" s="168"/>
      <c r="J151" s="512"/>
      <c r="K151" s="494"/>
      <c r="L151" s="596"/>
      <c r="M151" s="596"/>
      <c r="N151" s="596"/>
      <c r="O151" s="596"/>
      <c r="P151" s="596"/>
    </row>
    <row r="152" spans="1:16" s="169" customFormat="1" ht="15" customHeight="1" x14ac:dyDescent="0.25">
      <c r="A152" s="515"/>
      <c r="B152" s="165" t="s">
        <v>236</v>
      </c>
      <c r="C152" s="56" t="s">
        <v>262</v>
      </c>
      <c r="D152" s="487"/>
      <c r="E152" s="117"/>
      <c r="F152" s="149"/>
      <c r="G152" s="166"/>
      <c r="H152" s="167"/>
      <c r="I152" s="168"/>
      <c r="J152" s="512"/>
      <c r="K152" s="494"/>
      <c r="L152" s="596"/>
      <c r="M152" s="596"/>
      <c r="N152" s="596"/>
      <c r="O152" s="596"/>
      <c r="P152" s="596"/>
    </row>
    <row r="153" spans="1:16" s="169" customFormat="1" ht="18" customHeight="1" x14ac:dyDescent="0.25">
      <c r="A153" s="516"/>
      <c r="B153" s="170" t="s">
        <v>237</v>
      </c>
      <c r="C153" s="115" t="s">
        <v>106</v>
      </c>
      <c r="D153" s="488"/>
      <c r="E153" s="172"/>
      <c r="F153" s="173"/>
      <c r="G153" s="174"/>
      <c r="H153" s="175"/>
      <c r="I153" s="176"/>
      <c r="J153" s="513"/>
      <c r="K153" s="495"/>
      <c r="L153" s="596"/>
      <c r="M153" s="596"/>
      <c r="N153" s="596"/>
      <c r="O153" s="596"/>
      <c r="P153" s="596"/>
    </row>
    <row r="154" spans="1:16" ht="15" customHeight="1" x14ac:dyDescent="0.25">
      <c r="A154" s="515">
        <v>31</v>
      </c>
      <c r="B154" s="32" t="s">
        <v>243</v>
      </c>
      <c r="C154" s="56" t="s">
        <v>247</v>
      </c>
      <c r="D154" s="487" t="s">
        <v>10</v>
      </c>
      <c r="E154" s="162" t="s">
        <v>15</v>
      </c>
      <c r="F154" s="110">
        <v>1</v>
      </c>
      <c r="G154" s="107">
        <v>4.1666666666666664E-2</v>
      </c>
      <c r="H154" s="67">
        <v>750</v>
      </c>
      <c r="I154" s="68"/>
      <c r="J154" s="511" t="s">
        <v>264</v>
      </c>
      <c r="K154" s="493" t="s">
        <v>265</v>
      </c>
    </row>
    <row r="155" spans="1:16" ht="15" customHeight="1" x14ac:dyDescent="0.25">
      <c r="A155" s="515"/>
      <c r="B155" s="32" t="s">
        <v>244</v>
      </c>
      <c r="C155" s="114" t="s">
        <v>248</v>
      </c>
      <c r="D155" s="487"/>
      <c r="E155" s="162" t="s">
        <v>266</v>
      </c>
      <c r="F155" s="110"/>
      <c r="G155" s="107"/>
      <c r="H155" s="67"/>
      <c r="I155" s="68"/>
      <c r="J155" s="512"/>
      <c r="K155" s="494"/>
    </row>
    <row r="156" spans="1:16" ht="15" customHeight="1" x14ac:dyDescent="0.25">
      <c r="A156" s="515"/>
      <c r="B156" s="32" t="s">
        <v>245</v>
      </c>
      <c r="C156" s="80" t="s">
        <v>249</v>
      </c>
      <c r="D156" s="487"/>
      <c r="E156" s="162"/>
      <c r="F156" s="110"/>
      <c r="G156" s="107"/>
      <c r="H156" s="67"/>
      <c r="I156" s="68"/>
      <c r="J156" s="512"/>
      <c r="K156" s="494"/>
    </row>
    <row r="157" spans="1:16" ht="15" customHeight="1" x14ac:dyDescent="0.25">
      <c r="A157" s="516"/>
      <c r="B157" s="82" t="s">
        <v>246</v>
      </c>
      <c r="C157" s="115" t="s">
        <v>159</v>
      </c>
      <c r="D157" s="488"/>
      <c r="E157" s="163"/>
      <c r="F157" s="111"/>
      <c r="G157" s="112"/>
      <c r="H157" s="46"/>
      <c r="I157" s="69"/>
      <c r="J157" s="513"/>
      <c r="K157" s="495"/>
    </row>
    <row r="158" spans="1:16" ht="13.5" customHeight="1" x14ac:dyDescent="0.25">
      <c r="A158" s="514">
        <v>32</v>
      </c>
      <c r="B158" s="29" t="s">
        <v>250</v>
      </c>
      <c r="C158" s="52" t="s">
        <v>253</v>
      </c>
      <c r="D158" s="390" t="s">
        <v>10</v>
      </c>
      <c r="E158" s="365" t="s">
        <v>15</v>
      </c>
      <c r="F158" s="271">
        <v>1</v>
      </c>
      <c r="G158" s="71">
        <v>2.4999999999999998E-2</v>
      </c>
      <c r="H158" s="72">
        <v>444</v>
      </c>
      <c r="I158" s="73"/>
      <c r="J158" s="489" t="s">
        <v>264</v>
      </c>
      <c r="K158" s="493" t="s">
        <v>265</v>
      </c>
    </row>
    <row r="159" spans="1:16" ht="15" customHeight="1" x14ac:dyDescent="0.25">
      <c r="A159" s="515"/>
      <c r="B159" s="30" t="s">
        <v>251</v>
      </c>
      <c r="C159" s="34" t="s">
        <v>254</v>
      </c>
      <c r="D159" s="391"/>
      <c r="E159" s="366" t="s">
        <v>267</v>
      </c>
      <c r="F159" s="110"/>
      <c r="G159" s="63"/>
      <c r="H159" s="67"/>
      <c r="I159" s="68"/>
      <c r="J159" s="490"/>
      <c r="K159" s="494"/>
    </row>
    <row r="160" spans="1:16" ht="15" customHeight="1" x14ac:dyDescent="0.25">
      <c r="A160" s="515"/>
      <c r="B160" s="30" t="s">
        <v>250</v>
      </c>
      <c r="C160" s="33" t="s">
        <v>255</v>
      </c>
      <c r="D160" s="391"/>
      <c r="E160" s="37"/>
      <c r="F160" s="39"/>
      <c r="G160" s="63"/>
      <c r="H160" s="67"/>
      <c r="I160" s="68"/>
      <c r="J160" s="490"/>
      <c r="K160" s="494"/>
    </row>
    <row r="161" spans="1:16" ht="15" customHeight="1" x14ac:dyDescent="0.25">
      <c r="A161" s="516"/>
      <c r="B161" s="31" t="s">
        <v>252</v>
      </c>
      <c r="C161" s="115" t="s">
        <v>91</v>
      </c>
      <c r="D161" s="143"/>
      <c r="E161" s="38"/>
      <c r="F161" s="55"/>
      <c r="G161" s="42"/>
      <c r="H161" s="46"/>
      <c r="I161" s="69"/>
      <c r="J161" s="491"/>
      <c r="K161" s="495"/>
    </row>
    <row r="162" spans="1:16" s="169" customFormat="1" ht="15" customHeight="1" x14ac:dyDescent="0.25">
      <c r="A162" s="514">
        <v>33</v>
      </c>
      <c r="B162" s="222" t="s">
        <v>256</v>
      </c>
      <c r="C162" s="113" t="s">
        <v>232</v>
      </c>
      <c r="D162" s="394" t="s">
        <v>10</v>
      </c>
      <c r="E162" s="394" t="s">
        <v>85</v>
      </c>
      <c r="F162" s="151">
        <v>1</v>
      </c>
      <c r="G162" s="89">
        <v>4.1666666666666664E-2</v>
      </c>
      <c r="H162" s="72">
        <v>260</v>
      </c>
      <c r="I162" s="225"/>
      <c r="J162" s="508" t="s">
        <v>235</v>
      </c>
      <c r="K162" s="493" t="s">
        <v>123</v>
      </c>
      <c r="L162" s="596"/>
      <c r="M162" s="596"/>
      <c r="N162" s="596"/>
      <c r="O162" s="596"/>
      <c r="P162" s="596"/>
    </row>
    <row r="163" spans="1:16" s="169" customFormat="1" ht="15" customHeight="1" x14ac:dyDescent="0.25">
      <c r="A163" s="515"/>
      <c r="B163" s="165" t="s">
        <v>257</v>
      </c>
      <c r="C163" s="114" t="s">
        <v>104</v>
      </c>
      <c r="D163" s="395"/>
      <c r="E163" s="395" t="s">
        <v>199</v>
      </c>
      <c r="F163" s="149"/>
      <c r="G163" s="166"/>
      <c r="H163" s="167"/>
      <c r="I163" s="168"/>
      <c r="J163" s="509"/>
      <c r="K163" s="494"/>
      <c r="L163" s="596"/>
      <c r="M163" s="596"/>
      <c r="N163" s="596"/>
      <c r="O163" s="596"/>
      <c r="P163" s="596"/>
    </row>
    <row r="164" spans="1:16" s="169" customFormat="1" ht="15" customHeight="1" x14ac:dyDescent="0.25">
      <c r="A164" s="515"/>
      <c r="B164" s="165" t="s">
        <v>256</v>
      </c>
      <c r="C164" s="33" t="s">
        <v>259</v>
      </c>
      <c r="D164" s="395"/>
      <c r="E164" s="395"/>
      <c r="F164" s="149"/>
      <c r="G164" s="166"/>
      <c r="H164" s="167"/>
      <c r="I164" s="168"/>
      <c r="J164" s="509"/>
      <c r="K164" s="494"/>
      <c r="L164" s="596"/>
      <c r="M164" s="596"/>
      <c r="N164" s="596"/>
      <c r="O164" s="596"/>
      <c r="P164" s="596"/>
    </row>
    <row r="165" spans="1:16" s="169" customFormat="1" ht="15" customHeight="1" x14ac:dyDescent="0.25">
      <c r="A165" s="516"/>
      <c r="B165" s="170" t="s">
        <v>146</v>
      </c>
      <c r="C165" s="115" t="s">
        <v>23</v>
      </c>
      <c r="D165" s="364"/>
      <c r="E165" s="396"/>
      <c r="F165" s="173"/>
      <c r="G165" s="174"/>
      <c r="H165" s="175"/>
      <c r="I165" s="176"/>
      <c r="J165" s="510"/>
      <c r="K165" s="495"/>
      <c r="L165" s="596"/>
      <c r="M165" s="596"/>
      <c r="N165" s="596"/>
      <c r="O165" s="596"/>
      <c r="P165" s="596"/>
    </row>
    <row r="166" spans="1:16" ht="15" customHeight="1" x14ac:dyDescent="0.25">
      <c r="A166" s="252"/>
      <c r="B166" s="29"/>
      <c r="C166" s="554" t="s">
        <v>258</v>
      </c>
      <c r="D166" s="144" t="s">
        <v>73</v>
      </c>
      <c r="E166" s="187" t="s">
        <v>22</v>
      </c>
      <c r="F166" s="258">
        <v>4</v>
      </c>
      <c r="G166" s="79">
        <f>SUM(G142:G165)</f>
        <v>0.54166666666666663</v>
      </c>
      <c r="H166" s="177">
        <f>SUM(H142:H165)</f>
        <v>10416</v>
      </c>
      <c r="I166" s="73"/>
      <c r="J166" s="74"/>
      <c r="K166" s="460"/>
      <c r="L166" s="257"/>
    </row>
    <row r="167" spans="1:16" ht="15" customHeight="1" x14ac:dyDescent="0.25">
      <c r="A167" s="250"/>
      <c r="B167" s="30"/>
      <c r="C167" s="555"/>
      <c r="D167" s="146" t="s">
        <v>268</v>
      </c>
      <c r="E167" s="145" t="s">
        <v>85</v>
      </c>
      <c r="F167" s="83">
        <v>2</v>
      </c>
      <c r="G167" s="84"/>
      <c r="H167" s="65"/>
      <c r="I167" s="68"/>
      <c r="J167" s="70"/>
      <c r="K167" s="455"/>
      <c r="L167" s="257"/>
    </row>
    <row r="168" spans="1:16" ht="15" customHeight="1" x14ac:dyDescent="0.25">
      <c r="A168" s="251"/>
      <c r="B168" s="31"/>
      <c r="C168" s="556"/>
      <c r="D168" s="259"/>
      <c r="E168" s="260"/>
      <c r="F168" s="261"/>
      <c r="G168" s="262"/>
      <c r="H168" s="66"/>
      <c r="I168" s="69"/>
      <c r="J168" s="70"/>
      <c r="K168" s="455"/>
    </row>
    <row r="169" spans="1:16" ht="15" customHeight="1" x14ac:dyDescent="0.25">
      <c r="A169" s="252"/>
      <c r="B169" s="29"/>
      <c r="C169" s="263" t="s">
        <v>385</v>
      </c>
      <c r="D169" s="99" t="s">
        <v>563</v>
      </c>
      <c r="E169" s="423" t="s">
        <v>26</v>
      </c>
      <c r="F169" s="263">
        <f>F136+F90</f>
        <v>4</v>
      </c>
      <c r="G169" s="424">
        <f>G166+G136+G90</f>
        <v>3.1986111111111115</v>
      </c>
      <c r="H169" s="425">
        <f>H166+H136+H90</f>
        <v>26788</v>
      </c>
      <c r="I169" s="97"/>
      <c r="J169" s="144"/>
      <c r="K169" s="450"/>
      <c r="L169" s="597"/>
      <c r="M169" s="598"/>
      <c r="N169" s="599"/>
    </row>
    <row r="170" spans="1:16" ht="15" customHeight="1" x14ac:dyDescent="0.25">
      <c r="A170" s="250"/>
      <c r="B170" s="30"/>
      <c r="C170" s="257"/>
      <c r="D170" s="100" t="s">
        <v>387</v>
      </c>
      <c r="E170" s="426" t="s">
        <v>84</v>
      </c>
      <c r="F170" s="427">
        <f>F166+F137+F91</f>
        <v>7</v>
      </c>
      <c r="G170" s="428"/>
      <c r="H170" s="429"/>
      <c r="I170" s="78"/>
      <c r="J170" s="145"/>
      <c r="K170" s="268"/>
      <c r="L170" s="597"/>
      <c r="M170" s="598"/>
      <c r="N170" s="599"/>
    </row>
    <row r="171" spans="1:16" ht="15" customHeight="1" x14ac:dyDescent="0.25">
      <c r="A171" s="250"/>
      <c r="B171" s="30"/>
      <c r="C171" s="257"/>
      <c r="D171" s="253"/>
      <c r="E171" s="399" t="s">
        <v>27</v>
      </c>
      <c r="F171" s="430">
        <f>F138</f>
        <v>1</v>
      </c>
      <c r="G171" s="428"/>
      <c r="H171" s="429"/>
      <c r="I171" s="78"/>
      <c r="J171" s="145"/>
      <c r="K171" s="269"/>
    </row>
    <row r="172" spans="1:16" ht="15" customHeight="1" x14ac:dyDescent="0.25">
      <c r="A172" s="250"/>
      <c r="B172" s="30"/>
      <c r="C172" s="257"/>
      <c r="D172" s="253"/>
      <c r="E172" s="426" t="s">
        <v>85</v>
      </c>
      <c r="F172" s="427">
        <f>F167+F139+F92</f>
        <v>10</v>
      </c>
      <c r="G172" s="428"/>
      <c r="H172" s="429"/>
      <c r="I172" s="78"/>
      <c r="J172" s="145"/>
      <c r="K172" s="268"/>
    </row>
    <row r="173" spans="1:16" ht="15" customHeight="1" x14ac:dyDescent="0.25">
      <c r="A173" s="250"/>
      <c r="B173" s="30"/>
      <c r="C173" s="257"/>
      <c r="D173" s="146"/>
      <c r="E173" s="426" t="s">
        <v>169</v>
      </c>
      <c r="F173" s="431">
        <f>F140</f>
        <v>2</v>
      </c>
      <c r="G173" s="428"/>
      <c r="H173" s="429"/>
      <c r="I173" s="78"/>
      <c r="J173" s="146"/>
      <c r="K173" s="451"/>
    </row>
    <row r="174" spans="1:16" ht="15" customHeight="1" x14ac:dyDescent="0.25">
      <c r="A174" s="250"/>
      <c r="B174" s="30"/>
      <c r="C174" s="257"/>
      <c r="D174" s="146"/>
      <c r="E174" s="399" t="s">
        <v>94</v>
      </c>
      <c r="F174" s="431">
        <f>F93</f>
        <v>2</v>
      </c>
      <c r="G174" s="428"/>
      <c r="H174" s="429"/>
      <c r="I174" s="78"/>
      <c r="J174" s="145"/>
      <c r="K174" s="268"/>
    </row>
    <row r="175" spans="1:16" ht="15" customHeight="1" x14ac:dyDescent="0.25">
      <c r="A175" s="251"/>
      <c r="B175" s="31"/>
      <c r="C175" s="59"/>
      <c r="D175" s="259"/>
      <c r="E175" s="260"/>
      <c r="F175" s="266"/>
      <c r="G175" s="62"/>
      <c r="H175" s="267"/>
      <c r="I175" s="98"/>
      <c r="J175" s="260"/>
      <c r="K175" s="270"/>
    </row>
    <row r="176" spans="1:16" ht="15" customHeight="1" x14ac:dyDescent="0.25">
      <c r="A176" s="183"/>
      <c r="B176" s="18"/>
      <c r="C176" s="154"/>
      <c r="D176" s="155"/>
      <c r="E176" s="186" t="s">
        <v>316</v>
      </c>
      <c r="F176" s="184"/>
      <c r="G176" s="157"/>
      <c r="H176" s="158"/>
      <c r="I176" s="24"/>
      <c r="J176" s="185"/>
      <c r="K176" s="25"/>
    </row>
    <row r="177" spans="1:11" ht="15" customHeight="1" x14ac:dyDescent="0.25">
      <c r="A177" s="518">
        <v>34</v>
      </c>
      <c r="B177" s="222" t="s">
        <v>270</v>
      </c>
      <c r="C177" s="113" t="s">
        <v>273</v>
      </c>
      <c r="D177" s="164" t="s">
        <v>10</v>
      </c>
      <c r="E177" s="164" t="s">
        <v>85</v>
      </c>
      <c r="F177" s="151">
        <v>1</v>
      </c>
      <c r="G177" s="89">
        <v>4.1666666666666664E-2</v>
      </c>
      <c r="H177" s="72">
        <v>300</v>
      </c>
      <c r="I177" s="225"/>
      <c r="J177" s="508" t="s">
        <v>217</v>
      </c>
      <c r="K177" s="493" t="s">
        <v>123</v>
      </c>
    </row>
    <row r="178" spans="1:11" ht="15" customHeight="1" x14ac:dyDescent="0.25">
      <c r="A178" s="519"/>
      <c r="B178" s="165" t="s">
        <v>271</v>
      </c>
      <c r="C178" s="114" t="s">
        <v>104</v>
      </c>
      <c r="D178" s="117"/>
      <c r="E178" s="117" t="s">
        <v>199</v>
      </c>
      <c r="F178" s="149"/>
      <c r="G178" s="166"/>
      <c r="H178" s="167"/>
      <c r="I178" s="168"/>
      <c r="J178" s="509"/>
      <c r="K178" s="494"/>
    </row>
    <row r="179" spans="1:11" ht="15" customHeight="1" x14ac:dyDescent="0.25">
      <c r="A179" s="519"/>
      <c r="B179" s="165" t="s">
        <v>270</v>
      </c>
      <c r="C179" s="33" t="s">
        <v>274</v>
      </c>
      <c r="D179" s="117"/>
      <c r="E179" s="117"/>
      <c r="F179" s="149"/>
      <c r="G179" s="166"/>
      <c r="H179" s="167"/>
      <c r="I179" s="168"/>
      <c r="J179" s="509"/>
      <c r="K179" s="494"/>
    </row>
    <row r="180" spans="1:11" ht="15" customHeight="1" x14ac:dyDescent="0.25">
      <c r="A180" s="520"/>
      <c r="B180" s="170" t="s">
        <v>272</v>
      </c>
      <c r="C180" s="115" t="s">
        <v>23</v>
      </c>
      <c r="D180" s="171"/>
      <c r="E180" s="172"/>
      <c r="F180" s="173"/>
      <c r="G180" s="174"/>
      <c r="H180" s="175"/>
      <c r="I180" s="176"/>
      <c r="J180" s="510"/>
      <c r="K180" s="495"/>
    </row>
    <row r="181" spans="1:11" ht="15" customHeight="1" x14ac:dyDescent="0.25">
      <c r="A181" s="518">
        <v>35</v>
      </c>
      <c r="B181" s="77" t="s">
        <v>275</v>
      </c>
      <c r="C181" s="178" t="s">
        <v>278</v>
      </c>
      <c r="D181" s="521" t="s">
        <v>14</v>
      </c>
      <c r="E181" s="164" t="s">
        <v>27</v>
      </c>
      <c r="F181" s="108">
        <v>1</v>
      </c>
      <c r="G181" s="221">
        <v>0.99722222222222223</v>
      </c>
      <c r="H181" s="44">
        <v>1802</v>
      </c>
      <c r="I181" s="137"/>
      <c r="J181" s="511" t="s">
        <v>281</v>
      </c>
      <c r="K181" s="479" t="s">
        <v>13</v>
      </c>
    </row>
    <row r="182" spans="1:11" ht="15" customHeight="1" x14ac:dyDescent="0.25">
      <c r="A182" s="519"/>
      <c r="B182" s="32" t="s">
        <v>276</v>
      </c>
      <c r="C182" s="80" t="s">
        <v>279</v>
      </c>
      <c r="D182" s="522"/>
      <c r="E182" s="117" t="s">
        <v>280</v>
      </c>
      <c r="F182" s="91"/>
      <c r="G182" s="90"/>
      <c r="H182" s="47"/>
      <c r="I182" s="51"/>
      <c r="J182" s="512"/>
      <c r="K182" s="480"/>
    </row>
    <row r="183" spans="1:11" ht="15" customHeight="1" x14ac:dyDescent="0.25">
      <c r="A183" s="519"/>
      <c r="B183" s="32" t="s">
        <v>277</v>
      </c>
      <c r="C183" s="80" t="s">
        <v>282</v>
      </c>
      <c r="D183" s="522"/>
      <c r="E183" s="211"/>
      <c r="F183" s="91"/>
      <c r="G183" s="90"/>
      <c r="H183" s="47"/>
      <c r="I183" s="51"/>
      <c r="J183" s="512"/>
      <c r="K183" s="480"/>
    </row>
    <row r="184" spans="1:11" ht="87.75" customHeight="1" x14ac:dyDescent="0.25">
      <c r="A184" s="520"/>
      <c r="B184" s="82" t="s">
        <v>151</v>
      </c>
      <c r="C184" s="115" t="s">
        <v>91</v>
      </c>
      <c r="D184" s="523"/>
      <c r="E184" s="212"/>
      <c r="F184" s="92"/>
      <c r="G184" s="118"/>
      <c r="H184" s="119"/>
      <c r="I184" s="120"/>
      <c r="J184" s="513"/>
      <c r="K184" s="481"/>
    </row>
    <row r="185" spans="1:11" ht="15" customHeight="1" x14ac:dyDescent="0.25">
      <c r="A185" s="517">
        <v>36</v>
      </c>
      <c r="B185" s="32" t="s">
        <v>283</v>
      </c>
      <c r="C185" s="56" t="s">
        <v>247</v>
      </c>
      <c r="D185" s="487" t="s">
        <v>10</v>
      </c>
      <c r="E185" s="37" t="s">
        <v>17</v>
      </c>
      <c r="F185" s="91">
        <v>1</v>
      </c>
      <c r="G185" s="107">
        <v>6.25E-2</v>
      </c>
      <c r="H185" s="67">
        <v>1360</v>
      </c>
      <c r="I185" s="68"/>
      <c r="J185" s="512" t="s">
        <v>310</v>
      </c>
      <c r="K185" s="493" t="s">
        <v>311</v>
      </c>
    </row>
    <row r="186" spans="1:11" ht="27" customHeight="1" x14ac:dyDescent="0.25">
      <c r="A186" s="517"/>
      <c r="B186" s="32" t="s">
        <v>284</v>
      </c>
      <c r="C186" s="56" t="s">
        <v>300</v>
      </c>
      <c r="D186" s="487"/>
      <c r="E186" s="117"/>
      <c r="F186" s="91"/>
      <c r="G186" s="107"/>
      <c r="H186" s="67"/>
      <c r="I186" s="68"/>
      <c r="J186" s="512"/>
      <c r="K186" s="494"/>
    </row>
    <row r="187" spans="1:11" ht="15" customHeight="1" x14ac:dyDescent="0.25">
      <c r="A187" s="517"/>
      <c r="B187" s="32" t="s">
        <v>285</v>
      </c>
      <c r="C187" s="80" t="s">
        <v>306</v>
      </c>
      <c r="D187" s="487"/>
      <c r="E187" s="117" t="s">
        <v>85</v>
      </c>
      <c r="F187" s="149">
        <v>1</v>
      </c>
      <c r="G187" s="107"/>
      <c r="H187" s="67"/>
      <c r="I187" s="68"/>
      <c r="J187" s="512"/>
      <c r="K187" s="494"/>
    </row>
    <row r="188" spans="1:11" ht="51" customHeight="1" x14ac:dyDescent="0.25">
      <c r="A188" s="517"/>
      <c r="B188" s="82" t="s">
        <v>46</v>
      </c>
      <c r="C188" s="115" t="s">
        <v>159</v>
      </c>
      <c r="D188" s="488"/>
      <c r="E188" s="172" t="s">
        <v>80</v>
      </c>
      <c r="F188" s="173"/>
      <c r="G188" s="112"/>
      <c r="H188" s="46"/>
      <c r="I188" s="69"/>
      <c r="J188" s="513"/>
      <c r="K188" s="495"/>
    </row>
    <row r="189" spans="1:11" ht="15" customHeight="1" x14ac:dyDescent="0.25">
      <c r="A189" s="517">
        <v>37</v>
      </c>
      <c r="B189" s="77" t="s">
        <v>286</v>
      </c>
      <c r="C189" s="178" t="s">
        <v>288</v>
      </c>
      <c r="D189" s="521" t="s">
        <v>10</v>
      </c>
      <c r="E189" s="394" t="s">
        <v>27</v>
      </c>
      <c r="F189" s="108">
        <v>1</v>
      </c>
      <c r="G189" s="221">
        <v>2.7777777777777776E-2</v>
      </c>
      <c r="H189" s="44">
        <v>210</v>
      </c>
      <c r="I189" s="137"/>
      <c r="J189" s="511" t="s">
        <v>168</v>
      </c>
      <c r="K189" s="493" t="s">
        <v>311</v>
      </c>
    </row>
    <row r="190" spans="1:11" ht="15" customHeight="1" x14ac:dyDescent="0.25">
      <c r="A190" s="517"/>
      <c r="B190" s="32" t="s">
        <v>287</v>
      </c>
      <c r="C190" s="80" t="s">
        <v>289</v>
      </c>
      <c r="D190" s="522"/>
      <c r="E190" s="395" t="s">
        <v>290</v>
      </c>
      <c r="F190" s="91"/>
      <c r="G190" s="90"/>
      <c r="H190" s="47"/>
      <c r="I190" s="51"/>
      <c r="J190" s="512"/>
      <c r="K190" s="494"/>
    </row>
    <row r="191" spans="1:11" ht="15" customHeight="1" x14ac:dyDescent="0.25">
      <c r="A191" s="517"/>
      <c r="B191" s="32" t="s">
        <v>286</v>
      </c>
      <c r="C191" s="80" t="s">
        <v>348</v>
      </c>
      <c r="D191" s="522"/>
      <c r="E191" s="366"/>
      <c r="F191" s="91"/>
      <c r="G191" s="90"/>
      <c r="H191" s="47"/>
      <c r="I191" s="51"/>
      <c r="J191" s="512"/>
      <c r="K191" s="494"/>
    </row>
    <row r="192" spans="1:11" ht="15" customHeight="1" x14ac:dyDescent="0.25">
      <c r="A192" s="517"/>
      <c r="B192" s="82" t="s">
        <v>56</v>
      </c>
      <c r="C192" s="115" t="s">
        <v>23</v>
      </c>
      <c r="D192" s="523"/>
      <c r="E192" s="367"/>
      <c r="F192" s="92"/>
      <c r="G192" s="118"/>
      <c r="H192" s="119"/>
      <c r="I192" s="120"/>
      <c r="J192" s="513"/>
      <c r="K192" s="495"/>
    </row>
    <row r="193" spans="1:16" s="169" customFormat="1" ht="15" customHeight="1" x14ac:dyDescent="0.25">
      <c r="A193" s="517">
        <v>38</v>
      </c>
      <c r="B193" s="77" t="s">
        <v>286</v>
      </c>
      <c r="C193" s="178" t="s">
        <v>291</v>
      </c>
      <c r="D193" s="521" t="s">
        <v>10</v>
      </c>
      <c r="E193" s="394" t="s">
        <v>27</v>
      </c>
      <c r="F193" s="108">
        <v>1</v>
      </c>
      <c r="G193" s="89">
        <v>4.8611111111111112E-2</v>
      </c>
      <c r="H193" s="72">
        <v>1134</v>
      </c>
      <c r="I193" s="225"/>
      <c r="J193" s="511" t="s">
        <v>168</v>
      </c>
      <c r="K193" s="493" t="s">
        <v>311</v>
      </c>
      <c r="L193" s="596"/>
      <c r="M193" s="596"/>
      <c r="N193" s="596"/>
      <c r="O193" s="596"/>
      <c r="P193" s="596"/>
    </row>
    <row r="194" spans="1:16" s="169" customFormat="1" ht="15" customHeight="1" x14ac:dyDescent="0.25">
      <c r="A194" s="517"/>
      <c r="B194" s="32" t="s">
        <v>318</v>
      </c>
      <c r="C194" s="80" t="s">
        <v>292</v>
      </c>
      <c r="D194" s="522"/>
      <c r="E194" s="395" t="s">
        <v>290</v>
      </c>
      <c r="F194" s="91"/>
      <c r="G194" s="166"/>
      <c r="H194" s="167"/>
      <c r="I194" s="168"/>
      <c r="J194" s="512"/>
      <c r="K194" s="494"/>
      <c r="L194" s="596"/>
      <c r="M194" s="596"/>
      <c r="N194" s="596"/>
      <c r="O194" s="596"/>
      <c r="P194" s="596"/>
    </row>
    <row r="195" spans="1:16" s="169" customFormat="1" ht="15" customHeight="1" x14ac:dyDescent="0.25">
      <c r="A195" s="517"/>
      <c r="B195" s="32" t="s">
        <v>286</v>
      </c>
      <c r="C195" s="80" t="s">
        <v>349</v>
      </c>
      <c r="D195" s="522"/>
      <c r="E195" s="366"/>
      <c r="F195" s="91"/>
      <c r="G195" s="166"/>
      <c r="H195" s="167"/>
      <c r="I195" s="168"/>
      <c r="J195" s="512"/>
      <c r="K195" s="494"/>
      <c r="L195" s="596"/>
      <c r="M195" s="596"/>
      <c r="N195" s="596"/>
      <c r="O195" s="596"/>
      <c r="P195" s="596"/>
    </row>
    <row r="196" spans="1:16" s="169" customFormat="1" ht="15" customHeight="1" x14ac:dyDescent="0.25">
      <c r="A196" s="517"/>
      <c r="B196" s="82" t="s">
        <v>319</v>
      </c>
      <c r="C196" s="115" t="s">
        <v>23</v>
      </c>
      <c r="D196" s="523"/>
      <c r="E196" s="367"/>
      <c r="F196" s="92"/>
      <c r="G196" s="174"/>
      <c r="H196" s="175"/>
      <c r="I196" s="176"/>
      <c r="J196" s="513"/>
      <c r="K196" s="495"/>
      <c r="L196" s="596"/>
      <c r="M196" s="596"/>
      <c r="N196" s="596"/>
      <c r="O196" s="596"/>
      <c r="P196" s="596"/>
    </row>
    <row r="197" spans="1:16" s="169" customFormat="1" ht="15" customHeight="1" x14ac:dyDescent="0.25">
      <c r="A197" s="517">
        <v>39</v>
      </c>
      <c r="B197" s="32" t="s">
        <v>293</v>
      </c>
      <c r="C197" s="80" t="s">
        <v>297</v>
      </c>
      <c r="D197" s="522" t="s">
        <v>10</v>
      </c>
      <c r="E197" s="181" t="s">
        <v>17</v>
      </c>
      <c r="F197" s="108">
        <v>1</v>
      </c>
      <c r="G197" s="90">
        <v>0.125</v>
      </c>
      <c r="H197" s="47">
        <v>2698</v>
      </c>
      <c r="I197" s="168"/>
      <c r="J197" s="512" t="s">
        <v>312</v>
      </c>
      <c r="K197" s="493" t="s">
        <v>265</v>
      </c>
      <c r="L197" s="596"/>
      <c r="M197" s="596"/>
      <c r="N197" s="596"/>
      <c r="O197" s="596"/>
      <c r="P197" s="596"/>
    </row>
    <row r="198" spans="1:16" s="169" customFormat="1" ht="15" customHeight="1" x14ac:dyDescent="0.25">
      <c r="A198" s="517"/>
      <c r="B198" s="32" t="s">
        <v>294</v>
      </c>
      <c r="C198" s="80" t="s">
        <v>298</v>
      </c>
      <c r="D198" s="522"/>
      <c r="E198" s="117"/>
      <c r="F198" s="91"/>
      <c r="G198" s="166"/>
      <c r="H198" s="167"/>
      <c r="I198" s="168"/>
      <c r="J198" s="512"/>
      <c r="K198" s="494"/>
      <c r="L198" s="596"/>
      <c r="M198" s="596"/>
      <c r="N198" s="596"/>
      <c r="O198" s="596"/>
      <c r="P198" s="596"/>
    </row>
    <row r="199" spans="1:16" s="169" customFormat="1" ht="15" customHeight="1" x14ac:dyDescent="0.25">
      <c r="A199" s="517"/>
      <c r="B199" s="32" t="s">
        <v>293</v>
      </c>
      <c r="C199" s="80" t="s">
        <v>307</v>
      </c>
      <c r="D199" s="522"/>
      <c r="E199" s="179"/>
      <c r="F199" s="91"/>
      <c r="G199" s="166"/>
      <c r="H199" s="167"/>
      <c r="I199" s="168"/>
      <c r="J199" s="512"/>
      <c r="K199" s="494"/>
      <c r="L199" s="596"/>
      <c r="M199" s="596"/>
      <c r="N199" s="596"/>
      <c r="O199" s="596"/>
      <c r="P199" s="596"/>
    </row>
    <row r="200" spans="1:16" s="169" customFormat="1" ht="15" customHeight="1" x14ac:dyDescent="0.25">
      <c r="A200" s="517"/>
      <c r="B200" s="82" t="s">
        <v>301</v>
      </c>
      <c r="C200" s="115" t="s">
        <v>23</v>
      </c>
      <c r="D200" s="523"/>
      <c r="E200" s="180"/>
      <c r="F200" s="92"/>
      <c r="G200" s="174"/>
      <c r="H200" s="175"/>
      <c r="I200" s="176"/>
      <c r="J200" s="513"/>
      <c r="K200" s="495"/>
      <c r="L200" s="596"/>
      <c r="M200" s="596"/>
      <c r="N200" s="596"/>
      <c r="O200" s="596"/>
      <c r="P200" s="596"/>
    </row>
    <row r="201" spans="1:16" s="169" customFormat="1" ht="15" customHeight="1" x14ac:dyDescent="0.25">
      <c r="A201" s="517">
        <v>40</v>
      </c>
      <c r="B201" s="77" t="s">
        <v>293</v>
      </c>
      <c r="C201" s="178" t="s">
        <v>299</v>
      </c>
      <c r="D201" s="521" t="s">
        <v>10</v>
      </c>
      <c r="E201" s="164" t="s">
        <v>85</v>
      </c>
      <c r="F201" s="151">
        <v>1</v>
      </c>
      <c r="G201" s="221">
        <v>4.8611111111111112E-2</v>
      </c>
      <c r="H201" s="44">
        <v>745</v>
      </c>
      <c r="I201" s="225"/>
      <c r="J201" s="511" t="s">
        <v>313</v>
      </c>
      <c r="K201" s="493" t="s">
        <v>315</v>
      </c>
      <c r="L201" s="596"/>
      <c r="M201" s="596"/>
      <c r="N201" s="596"/>
      <c r="O201" s="596"/>
      <c r="P201" s="596"/>
    </row>
    <row r="202" spans="1:16" s="169" customFormat="1" ht="15" customHeight="1" x14ac:dyDescent="0.25">
      <c r="A202" s="517"/>
      <c r="B202" s="32" t="s">
        <v>295</v>
      </c>
      <c r="C202" s="80" t="s">
        <v>304</v>
      </c>
      <c r="D202" s="522"/>
      <c r="E202" s="117"/>
      <c r="F202" s="149"/>
      <c r="G202" s="166"/>
      <c r="H202" s="167"/>
      <c r="I202" s="168"/>
      <c r="J202" s="512"/>
      <c r="K202" s="494"/>
      <c r="L202" s="596"/>
      <c r="M202" s="596"/>
      <c r="N202" s="596"/>
      <c r="O202" s="596"/>
      <c r="P202" s="596"/>
    </row>
    <row r="203" spans="1:16" s="169" customFormat="1" ht="15" customHeight="1" x14ac:dyDescent="0.25">
      <c r="A203" s="517"/>
      <c r="B203" s="32" t="s">
        <v>293</v>
      </c>
      <c r="C203" s="80" t="s">
        <v>308</v>
      </c>
      <c r="D203" s="522"/>
      <c r="E203" s="211"/>
      <c r="F203" s="91"/>
      <c r="G203" s="166"/>
      <c r="H203" s="167"/>
      <c r="I203" s="168"/>
      <c r="J203" s="512"/>
      <c r="K203" s="494"/>
      <c r="L203" s="596"/>
      <c r="M203" s="596"/>
      <c r="N203" s="596"/>
      <c r="O203" s="596"/>
      <c r="P203" s="596"/>
    </row>
    <row r="204" spans="1:16" s="169" customFormat="1" ht="49.5" customHeight="1" x14ac:dyDescent="0.25">
      <c r="A204" s="517"/>
      <c r="B204" s="82" t="s">
        <v>302</v>
      </c>
      <c r="C204" s="115" t="s">
        <v>23</v>
      </c>
      <c r="D204" s="523"/>
      <c r="E204" s="212"/>
      <c r="F204" s="92"/>
      <c r="G204" s="174"/>
      <c r="H204" s="175"/>
      <c r="I204" s="176"/>
      <c r="J204" s="513"/>
      <c r="K204" s="495"/>
      <c r="L204" s="596"/>
      <c r="M204" s="596"/>
      <c r="N204" s="596"/>
      <c r="O204" s="596"/>
      <c r="P204" s="596"/>
    </row>
    <row r="205" spans="1:16" s="169" customFormat="1" ht="15" customHeight="1" x14ac:dyDescent="0.25">
      <c r="A205" s="517">
        <v>41</v>
      </c>
      <c r="B205" s="77" t="s">
        <v>293</v>
      </c>
      <c r="C205" s="178" t="s">
        <v>216</v>
      </c>
      <c r="D205" s="521" t="s">
        <v>14</v>
      </c>
      <c r="E205" s="164" t="s">
        <v>85</v>
      </c>
      <c r="F205" s="151">
        <v>1</v>
      </c>
      <c r="G205" s="221">
        <v>1.7736111111111112</v>
      </c>
      <c r="H205" s="44">
        <v>1026</v>
      </c>
      <c r="I205" s="225"/>
      <c r="J205" s="511" t="s">
        <v>314</v>
      </c>
      <c r="K205" s="493" t="s">
        <v>315</v>
      </c>
      <c r="L205" s="596"/>
      <c r="M205" s="596"/>
      <c r="N205" s="596"/>
      <c r="O205" s="596"/>
      <c r="P205" s="596"/>
    </row>
    <row r="206" spans="1:16" s="169" customFormat="1" ht="22.5" customHeight="1" x14ac:dyDescent="0.25">
      <c r="A206" s="517"/>
      <c r="B206" s="32" t="s">
        <v>296</v>
      </c>
      <c r="C206" s="80" t="s">
        <v>303</v>
      </c>
      <c r="D206" s="522"/>
      <c r="E206" s="117" t="s">
        <v>80</v>
      </c>
      <c r="F206" s="149"/>
      <c r="G206" s="166"/>
      <c r="H206" s="167"/>
      <c r="I206" s="168"/>
      <c r="J206" s="512"/>
      <c r="K206" s="494"/>
      <c r="L206" s="596"/>
      <c r="M206" s="596"/>
      <c r="N206" s="596"/>
      <c r="O206" s="596"/>
      <c r="P206" s="596"/>
    </row>
    <row r="207" spans="1:16" s="169" customFormat="1" ht="15" customHeight="1" x14ac:dyDescent="0.25">
      <c r="A207" s="517"/>
      <c r="B207" s="32" t="s">
        <v>305</v>
      </c>
      <c r="C207" s="80" t="s">
        <v>309</v>
      </c>
      <c r="D207" s="522"/>
      <c r="E207" s="211"/>
      <c r="F207" s="91"/>
      <c r="G207" s="166"/>
      <c r="H207" s="167"/>
      <c r="I207" s="168"/>
      <c r="J207" s="512"/>
      <c r="K207" s="494"/>
      <c r="L207" s="596"/>
      <c r="M207" s="596"/>
      <c r="N207" s="596"/>
      <c r="O207" s="596"/>
      <c r="P207" s="596"/>
    </row>
    <row r="208" spans="1:16" s="169" customFormat="1" ht="30" customHeight="1" x14ac:dyDescent="0.25">
      <c r="A208" s="517"/>
      <c r="B208" s="82" t="s">
        <v>102</v>
      </c>
      <c r="C208" s="115" t="s">
        <v>23</v>
      </c>
      <c r="D208" s="523"/>
      <c r="E208" s="212"/>
      <c r="F208" s="92"/>
      <c r="G208" s="174"/>
      <c r="H208" s="175"/>
      <c r="I208" s="176"/>
      <c r="J208" s="513"/>
      <c r="K208" s="495"/>
      <c r="L208" s="596"/>
      <c r="M208" s="596"/>
      <c r="N208" s="596"/>
      <c r="O208" s="596"/>
      <c r="P208" s="596"/>
    </row>
    <row r="209" spans="1:16" s="169" customFormat="1" ht="15" customHeight="1" x14ac:dyDescent="0.25">
      <c r="A209" s="192"/>
      <c r="B209" s="196"/>
      <c r="C209" s="144" t="s">
        <v>562</v>
      </c>
      <c r="D209" s="144" t="s">
        <v>73</v>
      </c>
      <c r="E209" s="187" t="s">
        <v>17</v>
      </c>
      <c r="F209" s="193">
        <f>F197+F185</f>
        <v>2</v>
      </c>
      <c r="G209" s="60">
        <f>SUM(G177:G208)</f>
        <v>3.125</v>
      </c>
      <c r="H209" s="177">
        <f>SUM(H177:H208)</f>
        <v>9275</v>
      </c>
      <c r="I209" s="199"/>
      <c r="J209" s="447"/>
      <c r="K209" s="442"/>
      <c r="L209" s="257"/>
      <c r="M209" s="596"/>
      <c r="N209" s="596"/>
      <c r="O209" s="596"/>
      <c r="P209" s="596"/>
    </row>
    <row r="210" spans="1:16" s="169" customFormat="1" ht="15" customHeight="1" x14ac:dyDescent="0.25">
      <c r="A210" s="194"/>
      <c r="B210" s="197"/>
      <c r="C210" s="200"/>
      <c r="D210" s="146" t="s">
        <v>320</v>
      </c>
      <c r="E210" s="145" t="s">
        <v>27</v>
      </c>
      <c r="F210" s="57">
        <f>F193+F189+F181</f>
        <v>3</v>
      </c>
      <c r="G210" s="207"/>
      <c r="H210" s="204"/>
      <c r="I210" s="201"/>
      <c r="J210" s="448"/>
      <c r="K210" s="443"/>
      <c r="L210" s="257"/>
      <c r="M210" s="596"/>
      <c r="N210" s="596"/>
      <c r="O210" s="596"/>
      <c r="P210" s="596"/>
    </row>
    <row r="211" spans="1:16" s="169" customFormat="1" ht="15.75" customHeight="1" x14ac:dyDescent="0.25">
      <c r="A211" s="194"/>
      <c r="B211" s="197"/>
      <c r="C211" s="146"/>
      <c r="D211" s="200"/>
      <c r="E211" s="145" t="s">
        <v>85</v>
      </c>
      <c r="F211" s="57">
        <f>F205+F201+F177</f>
        <v>3</v>
      </c>
      <c r="G211" s="61"/>
      <c r="H211" s="205"/>
      <c r="I211" s="201"/>
      <c r="J211" s="448"/>
      <c r="K211" s="443"/>
      <c r="L211" s="596"/>
      <c r="M211" s="596"/>
      <c r="N211" s="596"/>
      <c r="O211" s="596"/>
      <c r="P211" s="596"/>
    </row>
    <row r="212" spans="1:16" s="169" customFormat="1" ht="18" customHeight="1" x14ac:dyDescent="0.25">
      <c r="A212" s="195"/>
      <c r="B212" s="198"/>
      <c r="C212" s="202"/>
      <c r="D212" s="182"/>
      <c r="E212" s="182"/>
      <c r="F212" s="38"/>
      <c r="G212" s="208"/>
      <c r="H212" s="206"/>
      <c r="I212" s="203"/>
      <c r="J212" s="449"/>
      <c r="K212" s="444"/>
      <c r="L212" s="596"/>
      <c r="M212" s="596"/>
      <c r="N212" s="596"/>
      <c r="O212" s="596"/>
      <c r="P212" s="596"/>
    </row>
    <row r="213" spans="1:16" s="169" customFormat="1" ht="15" customHeight="1" x14ac:dyDescent="0.25">
      <c r="A213" s="188"/>
      <c r="B213" s="170"/>
      <c r="C213" s="189"/>
      <c r="D213" s="172"/>
      <c r="E213" s="190" t="s">
        <v>317</v>
      </c>
      <c r="F213" s="173"/>
      <c r="G213" s="174"/>
      <c r="H213" s="191"/>
      <c r="I213" s="176"/>
      <c r="J213" s="446"/>
      <c r="K213" s="441"/>
      <c r="L213" s="596"/>
      <c r="M213" s="596"/>
      <c r="N213" s="596"/>
      <c r="O213" s="596"/>
      <c r="P213" s="596"/>
    </row>
    <row r="214" spans="1:16" s="169" customFormat="1" ht="15" customHeight="1" x14ac:dyDescent="0.25">
      <c r="A214" s="517">
        <v>42</v>
      </c>
      <c r="B214" s="32" t="s">
        <v>321</v>
      </c>
      <c r="C214" s="80" t="s">
        <v>324</v>
      </c>
      <c r="D214" s="522" t="s">
        <v>10</v>
      </c>
      <c r="E214" s="277" t="s">
        <v>15</v>
      </c>
      <c r="F214" s="91">
        <v>1</v>
      </c>
      <c r="G214" s="107">
        <v>6.25E-2</v>
      </c>
      <c r="H214" s="67">
        <v>1306</v>
      </c>
      <c r="I214" s="168"/>
      <c r="J214" s="512" t="s">
        <v>419</v>
      </c>
      <c r="K214" s="480" t="s">
        <v>13</v>
      </c>
      <c r="L214" s="596"/>
      <c r="M214" s="596"/>
      <c r="N214" s="596"/>
      <c r="O214" s="596"/>
      <c r="P214" s="596"/>
    </row>
    <row r="215" spans="1:16" s="169" customFormat="1" ht="15" customHeight="1" x14ac:dyDescent="0.25">
      <c r="A215" s="517"/>
      <c r="B215" s="32" t="s">
        <v>337</v>
      </c>
      <c r="C215" s="80" t="s">
        <v>323</v>
      </c>
      <c r="D215" s="522"/>
      <c r="E215" s="275" t="s">
        <v>418</v>
      </c>
      <c r="F215" s="91"/>
      <c r="G215" s="166"/>
      <c r="H215" s="167"/>
      <c r="I215" s="168"/>
      <c r="J215" s="512"/>
      <c r="K215" s="480"/>
      <c r="L215" s="596"/>
      <c r="M215" s="596"/>
      <c r="N215" s="596"/>
      <c r="O215" s="596"/>
      <c r="P215" s="596"/>
    </row>
    <row r="216" spans="1:16" s="169" customFormat="1" ht="15" customHeight="1" x14ac:dyDescent="0.25">
      <c r="A216" s="517"/>
      <c r="B216" s="32" t="s">
        <v>321</v>
      </c>
      <c r="C216" s="80" t="s">
        <v>417</v>
      </c>
      <c r="D216" s="522"/>
      <c r="E216" s="275"/>
      <c r="F216" s="91"/>
      <c r="G216" s="166"/>
      <c r="H216" s="167"/>
      <c r="I216" s="168"/>
      <c r="J216" s="512"/>
      <c r="K216" s="480"/>
      <c r="L216" s="596"/>
      <c r="M216" s="596"/>
      <c r="N216" s="596"/>
      <c r="O216" s="596"/>
      <c r="P216" s="596"/>
    </row>
    <row r="217" spans="1:16" s="169" customFormat="1" ht="15" customHeight="1" x14ac:dyDescent="0.25">
      <c r="A217" s="517"/>
      <c r="B217" s="82" t="s">
        <v>322</v>
      </c>
      <c r="C217" s="115" t="s">
        <v>23</v>
      </c>
      <c r="D217" s="523"/>
      <c r="E217" s="276"/>
      <c r="F217" s="92"/>
      <c r="G217" s="174"/>
      <c r="H217" s="175"/>
      <c r="I217" s="176"/>
      <c r="J217" s="513"/>
      <c r="K217" s="481"/>
      <c r="L217" s="596"/>
      <c r="M217" s="596"/>
      <c r="N217" s="596"/>
      <c r="O217" s="596"/>
      <c r="P217" s="596"/>
    </row>
    <row r="218" spans="1:16" s="169" customFormat="1" ht="15" customHeight="1" x14ac:dyDescent="0.25">
      <c r="A218" s="517">
        <v>43</v>
      </c>
      <c r="B218" s="32" t="s">
        <v>325</v>
      </c>
      <c r="C218" s="80" t="s">
        <v>327</v>
      </c>
      <c r="D218" s="522" t="s">
        <v>14</v>
      </c>
      <c r="E218" s="117" t="s">
        <v>338</v>
      </c>
      <c r="F218" s="91">
        <v>1</v>
      </c>
      <c r="G218" s="90">
        <v>2.0625</v>
      </c>
      <c r="H218" s="47">
        <v>3265</v>
      </c>
      <c r="I218" s="168"/>
      <c r="J218" s="512" t="s">
        <v>355</v>
      </c>
      <c r="K218" s="480" t="s">
        <v>13</v>
      </c>
      <c r="L218" s="596"/>
      <c r="M218" s="596"/>
      <c r="N218" s="596"/>
      <c r="O218" s="596"/>
      <c r="P218" s="596"/>
    </row>
    <row r="219" spans="1:16" s="169" customFormat="1" ht="15" customHeight="1" x14ac:dyDescent="0.25">
      <c r="A219" s="517"/>
      <c r="B219" s="32" t="s">
        <v>326</v>
      </c>
      <c r="C219" s="80" t="s">
        <v>328</v>
      </c>
      <c r="D219" s="522"/>
      <c r="E219" s="117" t="s">
        <v>80</v>
      </c>
      <c r="F219" s="91"/>
      <c r="G219" s="166"/>
      <c r="H219" s="167"/>
      <c r="I219" s="168"/>
      <c r="J219" s="512"/>
      <c r="K219" s="480"/>
      <c r="L219" s="596"/>
      <c r="M219" s="596"/>
      <c r="N219" s="596"/>
      <c r="O219" s="596"/>
      <c r="P219" s="596"/>
    </row>
    <row r="220" spans="1:16" s="169" customFormat="1" ht="15" customHeight="1" x14ac:dyDescent="0.25">
      <c r="A220" s="517"/>
      <c r="B220" s="32" t="s">
        <v>339</v>
      </c>
      <c r="C220" s="80" t="s">
        <v>329</v>
      </c>
      <c r="D220" s="522"/>
      <c r="E220" s="117"/>
      <c r="F220" s="91"/>
      <c r="G220" s="166"/>
      <c r="H220" s="167"/>
      <c r="I220" s="168"/>
      <c r="J220" s="512"/>
      <c r="K220" s="480"/>
      <c r="L220" s="596"/>
      <c r="M220" s="596"/>
      <c r="N220" s="596"/>
      <c r="O220" s="596"/>
      <c r="P220" s="596"/>
    </row>
    <row r="221" spans="1:16" s="169" customFormat="1" ht="15" customHeight="1" x14ac:dyDescent="0.25">
      <c r="A221" s="517"/>
      <c r="B221" s="82" t="s">
        <v>301</v>
      </c>
      <c r="C221" s="115" t="s">
        <v>159</v>
      </c>
      <c r="D221" s="523"/>
      <c r="E221" s="172"/>
      <c r="F221" s="92"/>
      <c r="G221" s="174"/>
      <c r="H221" s="175"/>
      <c r="I221" s="176"/>
      <c r="J221" s="513"/>
      <c r="K221" s="481"/>
      <c r="L221" s="596"/>
      <c r="M221" s="596"/>
      <c r="N221" s="596"/>
      <c r="O221" s="596"/>
      <c r="P221" s="596"/>
    </row>
    <row r="222" spans="1:16" s="169" customFormat="1" ht="15" customHeight="1" x14ac:dyDescent="0.25">
      <c r="A222" s="517">
        <v>44</v>
      </c>
      <c r="B222" s="77" t="s">
        <v>325</v>
      </c>
      <c r="C222" s="178" t="s">
        <v>155</v>
      </c>
      <c r="D222" s="521" t="s">
        <v>10</v>
      </c>
      <c r="E222" s="394" t="s">
        <v>338</v>
      </c>
      <c r="F222" s="108">
        <v>1</v>
      </c>
      <c r="G222" s="221">
        <v>2.0833333333333332E-2</v>
      </c>
      <c r="H222" s="44">
        <v>256</v>
      </c>
      <c r="I222" s="225"/>
      <c r="J222" s="511" t="s">
        <v>354</v>
      </c>
      <c r="K222" s="479" t="s">
        <v>13</v>
      </c>
      <c r="L222" s="596"/>
      <c r="M222" s="596"/>
      <c r="N222" s="596"/>
      <c r="O222" s="596"/>
      <c r="P222" s="596"/>
    </row>
    <row r="223" spans="1:16" s="169" customFormat="1" ht="15" customHeight="1" x14ac:dyDescent="0.25">
      <c r="A223" s="517"/>
      <c r="B223" s="32" t="s">
        <v>330</v>
      </c>
      <c r="C223" s="80" t="s">
        <v>93</v>
      </c>
      <c r="D223" s="522"/>
      <c r="E223" s="395"/>
      <c r="F223" s="91"/>
      <c r="G223" s="166"/>
      <c r="H223" s="167"/>
      <c r="I223" s="168"/>
      <c r="J223" s="512"/>
      <c r="K223" s="480"/>
      <c r="L223" s="596"/>
      <c r="M223" s="596"/>
      <c r="N223" s="596"/>
      <c r="O223" s="596"/>
      <c r="P223" s="596"/>
    </row>
    <row r="224" spans="1:16" s="169" customFormat="1" ht="15" customHeight="1" x14ac:dyDescent="0.25">
      <c r="A224" s="517"/>
      <c r="B224" s="32" t="s">
        <v>325</v>
      </c>
      <c r="C224" s="80" t="s">
        <v>332</v>
      </c>
      <c r="D224" s="522"/>
      <c r="E224" s="395"/>
      <c r="F224" s="91"/>
      <c r="G224" s="166"/>
      <c r="H224" s="167"/>
      <c r="I224" s="168"/>
      <c r="J224" s="512"/>
      <c r="K224" s="480"/>
      <c r="L224" s="596"/>
      <c r="M224" s="596"/>
      <c r="N224" s="596"/>
      <c r="O224" s="596"/>
      <c r="P224" s="596"/>
    </row>
    <row r="225" spans="1:16" s="169" customFormat="1" ht="15" customHeight="1" x14ac:dyDescent="0.25">
      <c r="A225" s="517"/>
      <c r="B225" s="82" t="s">
        <v>331</v>
      </c>
      <c r="C225" s="115" t="s">
        <v>159</v>
      </c>
      <c r="D225" s="523"/>
      <c r="E225" s="396"/>
      <c r="F225" s="92"/>
      <c r="G225" s="174"/>
      <c r="H225" s="175"/>
      <c r="I225" s="176"/>
      <c r="J225" s="513"/>
      <c r="K225" s="481"/>
      <c r="L225" s="596"/>
      <c r="M225" s="596"/>
      <c r="N225" s="596"/>
      <c r="O225" s="596"/>
      <c r="P225" s="596"/>
    </row>
    <row r="226" spans="1:16" s="169" customFormat="1" ht="15" customHeight="1" x14ac:dyDescent="0.25">
      <c r="A226" s="517">
        <v>45</v>
      </c>
      <c r="B226" s="77" t="s">
        <v>325</v>
      </c>
      <c r="C226" s="178" t="s">
        <v>334</v>
      </c>
      <c r="D226" s="521" t="s">
        <v>10</v>
      </c>
      <c r="E226" s="394" t="s">
        <v>338</v>
      </c>
      <c r="F226" s="108">
        <v>1</v>
      </c>
      <c r="G226" s="89">
        <v>6.458333333333334E-2</v>
      </c>
      <c r="H226" s="72">
        <v>704</v>
      </c>
      <c r="I226" s="225"/>
      <c r="J226" s="511" t="s">
        <v>353</v>
      </c>
      <c r="K226" s="479" t="s">
        <v>13</v>
      </c>
      <c r="L226" s="596"/>
      <c r="M226" s="596"/>
      <c r="N226" s="596"/>
      <c r="O226" s="596"/>
      <c r="P226" s="596"/>
    </row>
    <row r="227" spans="1:16" s="169" customFormat="1" ht="15" customHeight="1" x14ac:dyDescent="0.25">
      <c r="A227" s="517"/>
      <c r="B227" s="32" t="s">
        <v>335</v>
      </c>
      <c r="C227" s="80" t="s">
        <v>93</v>
      </c>
      <c r="D227" s="522"/>
      <c r="E227" s="395"/>
      <c r="F227" s="91"/>
      <c r="G227" s="166"/>
      <c r="H227" s="167"/>
      <c r="I227" s="168"/>
      <c r="J227" s="512"/>
      <c r="K227" s="480"/>
      <c r="L227" s="596"/>
      <c r="M227" s="596"/>
      <c r="N227" s="596"/>
      <c r="O227" s="596"/>
      <c r="P227" s="596"/>
    </row>
    <row r="228" spans="1:16" s="169" customFormat="1" ht="15" customHeight="1" x14ac:dyDescent="0.25">
      <c r="A228" s="517"/>
      <c r="B228" s="32" t="s">
        <v>325</v>
      </c>
      <c r="C228" s="80" t="s">
        <v>333</v>
      </c>
      <c r="D228" s="522"/>
      <c r="E228" s="395"/>
      <c r="F228" s="91"/>
      <c r="G228" s="166"/>
      <c r="H228" s="167"/>
      <c r="I228" s="168"/>
      <c r="J228" s="512"/>
      <c r="K228" s="480"/>
      <c r="L228" s="596"/>
      <c r="M228" s="596"/>
      <c r="N228" s="596"/>
      <c r="O228" s="596"/>
      <c r="P228" s="596"/>
    </row>
    <row r="229" spans="1:16" s="169" customFormat="1" ht="23.25" customHeight="1" x14ac:dyDescent="0.25">
      <c r="A229" s="517"/>
      <c r="B229" s="82" t="s">
        <v>336</v>
      </c>
      <c r="C229" s="115" t="s">
        <v>25</v>
      </c>
      <c r="D229" s="523"/>
      <c r="E229" s="396"/>
      <c r="F229" s="92"/>
      <c r="G229" s="174"/>
      <c r="H229" s="175"/>
      <c r="I229" s="176"/>
      <c r="J229" s="513"/>
      <c r="K229" s="481"/>
      <c r="L229" s="596"/>
      <c r="M229" s="596"/>
      <c r="N229" s="596"/>
      <c r="O229" s="596"/>
      <c r="P229" s="596"/>
    </row>
    <row r="230" spans="1:16" s="169" customFormat="1" ht="15" customHeight="1" x14ac:dyDescent="0.25">
      <c r="A230" s="517">
        <v>46</v>
      </c>
      <c r="B230" s="77" t="s">
        <v>339</v>
      </c>
      <c r="C230" s="80" t="s">
        <v>334</v>
      </c>
      <c r="D230" s="522" t="s">
        <v>10</v>
      </c>
      <c r="E230" s="117" t="s">
        <v>338</v>
      </c>
      <c r="F230" s="91">
        <v>1</v>
      </c>
      <c r="G230" s="90">
        <v>0.1875</v>
      </c>
      <c r="H230" s="47">
        <v>485</v>
      </c>
      <c r="I230" s="168"/>
      <c r="J230" s="512" t="s">
        <v>352</v>
      </c>
      <c r="K230" s="480" t="s">
        <v>13</v>
      </c>
      <c r="L230" s="596"/>
      <c r="M230" s="596"/>
      <c r="N230" s="596"/>
      <c r="O230" s="596"/>
      <c r="P230" s="596"/>
    </row>
    <row r="231" spans="1:16" s="169" customFormat="1" ht="15" customHeight="1" x14ac:dyDescent="0.25">
      <c r="A231" s="517"/>
      <c r="B231" s="32" t="s">
        <v>83</v>
      </c>
      <c r="C231" s="80" t="s">
        <v>340</v>
      </c>
      <c r="D231" s="522"/>
      <c r="E231" s="117"/>
      <c r="F231" s="91"/>
      <c r="G231" s="166"/>
      <c r="H231" s="167"/>
      <c r="I231" s="168"/>
      <c r="J231" s="512"/>
      <c r="K231" s="480"/>
      <c r="L231" s="596"/>
      <c r="M231" s="596"/>
      <c r="N231" s="596"/>
      <c r="O231" s="596"/>
      <c r="P231" s="596"/>
    </row>
    <row r="232" spans="1:16" s="169" customFormat="1" ht="15" customHeight="1" x14ac:dyDescent="0.25">
      <c r="A232" s="517"/>
      <c r="B232" s="32" t="s">
        <v>339</v>
      </c>
      <c r="C232" s="80" t="s">
        <v>346</v>
      </c>
      <c r="D232" s="522"/>
      <c r="E232" s="209"/>
      <c r="F232" s="91"/>
      <c r="G232" s="166"/>
      <c r="H232" s="167"/>
      <c r="I232" s="168"/>
      <c r="J232" s="512"/>
      <c r="K232" s="480"/>
      <c r="L232" s="596"/>
      <c r="M232" s="596"/>
      <c r="N232" s="596"/>
      <c r="O232" s="596"/>
      <c r="P232" s="596"/>
    </row>
    <row r="233" spans="1:16" s="169" customFormat="1" ht="41.25" customHeight="1" x14ac:dyDescent="0.25">
      <c r="A233" s="517"/>
      <c r="B233" s="82" t="s">
        <v>301</v>
      </c>
      <c r="C233" s="115" t="s">
        <v>91</v>
      </c>
      <c r="D233" s="523"/>
      <c r="E233" s="210"/>
      <c r="F233" s="92"/>
      <c r="G233" s="174"/>
      <c r="H233" s="175"/>
      <c r="I233" s="176"/>
      <c r="J233" s="513"/>
      <c r="K233" s="481"/>
      <c r="L233" s="596"/>
      <c r="M233" s="596"/>
      <c r="N233" s="596"/>
      <c r="O233" s="596"/>
      <c r="P233" s="596"/>
    </row>
    <row r="234" spans="1:16" s="169" customFormat="1" ht="15" customHeight="1" x14ac:dyDescent="0.25">
      <c r="A234" s="517">
        <v>47</v>
      </c>
      <c r="B234" s="77" t="s">
        <v>341</v>
      </c>
      <c r="C234" s="178" t="s">
        <v>344</v>
      </c>
      <c r="D234" s="521" t="s">
        <v>10</v>
      </c>
      <c r="E234" s="164" t="s">
        <v>27</v>
      </c>
      <c r="F234" s="108">
        <v>1</v>
      </c>
      <c r="G234" s="221">
        <v>5.486111111111111E-2</v>
      </c>
      <c r="H234" s="44">
        <v>564</v>
      </c>
      <c r="I234" s="225"/>
      <c r="J234" s="511" t="s">
        <v>168</v>
      </c>
      <c r="K234" s="493" t="s">
        <v>311</v>
      </c>
      <c r="L234" s="596"/>
      <c r="M234" s="596"/>
      <c r="N234" s="596"/>
      <c r="O234" s="596"/>
      <c r="P234" s="596"/>
    </row>
    <row r="235" spans="1:16" s="169" customFormat="1" ht="15" customHeight="1" x14ac:dyDescent="0.25">
      <c r="A235" s="517"/>
      <c r="B235" s="32" t="s">
        <v>342</v>
      </c>
      <c r="C235" s="80" t="s">
        <v>345</v>
      </c>
      <c r="D235" s="522"/>
      <c r="E235" s="117" t="s">
        <v>290</v>
      </c>
      <c r="F235" s="91"/>
      <c r="G235" s="166"/>
      <c r="H235" s="167"/>
      <c r="I235" s="168"/>
      <c r="J235" s="512"/>
      <c r="K235" s="494"/>
      <c r="L235" s="596"/>
      <c r="M235" s="596"/>
      <c r="N235" s="596"/>
      <c r="O235" s="596"/>
      <c r="P235" s="596"/>
    </row>
    <row r="236" spans="1:16" s="169" customFormat="1" ht="15" customHeight="1" x14ac:dyDescent="0.25">
      <c r="A236" s="517"/>
      <c r="B236" s="32" t="s">
        <v>341</v>
      </c>
      <c r="C236" s="80" t="s">
        <v>362</v>
      </c>
      <c r="D236" s="522"/>
      <c r="E236" s="211"/>
      <c r="F236" s="91"/>
      <c r="G236" s="166"/>
      <c r="H236" s="167"/>
      <c r="I236" s="168"/>
      <c r="J236" s="512"/>
      <c r="K236" s="494"/>
      <c r="L236" s="596"/>
      <c r="M236" s="596"/>
      <c r="N236" s="596"/>
      <c r="O236" s="596"/>
      <c r="P236" s="596"/>
    </row>
    <row r="237" spans="1:16" s="169" customFormat="1" ht="15" customHeight="1" x14ac:dyDescent="0.25">
      <c r="A237" s="517"/>
      <c r="B237" s="82" t="s">
        <v>343</v>
      </c>
      <c r="C237" s="115" t="s">
        <v>23</v>
      </c>
      <c r="D237" s="523"/>
      <c r="E237" s="212"/>
      <c r="F237" s="92"/>
      <c r="G237" s="174"/>
      <c r="H237" s="175"/>
      <c r="I237" s="176"/>
      <c r="J237" s="513"/>
      <c r="K237" s="495"/>
      <c r="L237" s="596"/>
      <c r="M237" s="596"/>
      <c r="N237" s="596"/>
      <c r="O237" s="596"/>
      <c r="P237" s="596"/>
    </row>
    <row r="238" spans="1:16" s="169" customFormat="1" ht="15" customHeight="1" x14ac:dyDescent="0.25">
      <c r="A238" s="517">
        <v>48</v>
      </c>
      <c r="B238" s="77" t="s">
        <v>347</v>
      </c>
      <c r="C238" s="178" t="s">
        <v>356</v>
      </c>
      <c r="D238" s="521" t="s">
        <v>10</v>
      </c>
      <c r="E238" s="164" t="s">
        <v>27</v>
      </c>
      <c r="F238" s="108">
        <v>1</v>
      </c>
      <c r="G238" s="221">
        <v>4.5138888888888888E-2</v>
      </c>
      <c r="H238" s="44">
        <v>325</v>
      </c>
      <c r="I238" s="225"/>
      <c r="J238" s="511" t="s">
        <v>168</v>
      </c>
      <c r="K238" s="493" t="s">
        <v>311</v>
      </c>
      <c r="L238" s="596"/>
      <c r="M238" s="596"/>
      <c r="N238" s="596"/>
      <c r="O238" s="596"/>
      <c r="P238" s="596"/>
    </row>
    <row r="239" spans="1:16" s="169" customFormat="1" ht="15" customHeight="1" x14ac:dyDescent="0.25">
      <c r="A239" s="517"/>
      <c r="B239" s="32" t="s">
        <v>357</v>
      </c>
      <c r="C239" s="80" t="s">
        <v>350</v>
      </c>
      <c r="D239" s="522"/>
      <c r="E239" s="117" t="s">
        <v>290</v>
      </c>
      <c r="F239" s="91"/>
      <c r="G239" s="166"/>
      <c r="H239" s="167"/>
      <c r="I239" s="168"/>
      <c r="J239" s="512"/>
      <c r="K239" s="494"/>
      <c r="L239" s="596"/>
      <c r="M239" s="596"/>
      <c r="N239" s="596"/>
      <c r="O239" s="596"/>
      <c r="P239" s="596"/>
    </row>
    <row r="240" spans="1:16" s="169" customFormat="1" ht="15" customHeight="1" x14ac:dyDescent="0.25">
      <c r="A240" s="517"/>
      <c r="B240" s="32" t="s">
        <v>347</v>
      </c>
      <c r="C240" s="80" t="s">
        <v>363</v>
      </c>
      <c r="D240" s="522"/>
      <c r="E240" s="211"/>
      <c r="F240" s="91"/>
      <c r="G240" s="166"/>
      <c r="H240" s="167"/>
      <c r="I240" s="168"/>
      <c r="J240" s="512"/>
      <c r="K240" s="494"/>
      <c r="L240" s="596"/>
      <c r="M240" s="596"/>
      <c r="N240" s="596"/>
      <c r="O240" s="596"/>
      <c r="P240" s="596"/>
    </row>
    <row r="241" spans="1:16" s="169" customFormat="1" ht="15" customHeight="1" x14ac:dyDescent="0.25">
      <c r="A241" s="517"/>
      <c r="B241" s="216" t="s">
        <v>358</v>
      </c>
      <c r="C241" s="115" t="s">
        <v>23</v>
      </c>
      <c r="D241" s="523"/>
      <c r="E241" s="212"/>
      <c r="F241" s="92"/>
      <c r="G241" s="174"/>
      <c r="H241" s="175"/>
      <c r="I241" s="176"/>
      <c r="J241" s="513"/>
      <c r="K241" s="495"/>
      <c r="L241" s="596"/>
      <c r="M241" s="596"/>
      <c r="N241" s="596"/>
      <c r="O241" s="596"/>
      <c r="P241" s="596"/>
    </row>
    <row r="242" spans="1:16" s="169" customFormat="1" ht="15" customHeight="1" x14ac:dyDescent="0.25">
      <c r="A242" s="517">
        <v>49</v>
      </c>
      <c r="B242" s="121" t="s">
        <v>347</v>
      </c>
      <c r="C242" s="122" t="s">
        <v>351</v>
      </c>
      <c r="D242" s="557" t="s">
        <v>14</v>
      </c>
      <c r="E242" s="213" t="s">
        <v>85</v>
      </c>
      <c r="F242" s="124">
        <v>1</v>
      </c>
      <c r="G242" s="125">
        <v>0.12152777777777778</v>
      </c>
      <c r="H242" s="126">
        <v>5747</v>
      </c>
      <c r="I242" s="127"/>
      <c r="J242" s="534" t="s">
        <v>361</v>
      </c>
      <c r="K242" s="537" t="s">
        <v>123</v>
      </c>
      <c r="L242" s="596"/>
      <c r="M242" s="596"/>
      <c r="N242" s="596"/>
      <c r="O242" s="596"/>
      <c r="P242" s="596"/>
    </row>
    <row r="243" spans="1:16" s="169" customFormat="1" ht="15" customHeight="1" x14ac:dyDescent="0.25">
      <c r="A243" s="517"/>
      <c r="B243" s="121" t="s">
        <v>359</v>
      </c>
      <c r="C243" s="122" t="s">
        <v>361</v>
      </c>
      <c r="D243" s="557"/>
      <c r="E243" s="122" t="s">
        <v>361</v>
      </c>
      <c r="F243" s="124"/>
      <c r="G243" s="125"/>
      <c r="H243" s="126"/>
      <c r="I243" s="127"/>
      <c r="J243" s="534"/>
      <c r="K243" s="537"/>
      <c r="L243" s="596"/>
      <c r="M243" s="596"/>
      <c r="N243" s="596"/>
      <c r="O243" s="596"/>
      <c r="P243" s="596"/>
    </row>
    <row r="244" spans="1:16" s="169" customFormat="1" ht="15" customHeight="1" x14ac:dyDescent="0.25">
      <c r="A244" s="517"/>
      <c r="B244" s="121" t="s">
        <v>347</v>
      </c>
      <c r="C244" s="122" t="s">
        <v>557</v>
      </c>
      <c r="D244" s="557"/>
      <c r="E244" s="213"/>
      <c r="F244" s="124"/>
      <c r="G244" s="125"/>
      <c r="H244" s="126"/>
      <c r="I244" s="127"/>
      <c r="J244" s="534"/>
      <c r="K244" s="537"/>
      <c r="L244" s="596"/>
      <c r="M244" s="596"/>
      <c r="N244" s="596"/>
      <c r="O244" s="596"/>
      <c r="P244" s="596"/>
    </row>
    <row r="245" spans="1:16" s="169" customFormat="1" ht="15" customHeight="1" x14ac:dyDescent="0.25">
      <c r="A245" s="517"/>
      <c r="B245" s="129" t="s">
        <v>360</v>
      </c>
      <c r="C245" s="130" t="s">
        <v>159</v>
      </c>
      <c r="D245" s="558"/>
      <c r="E245" s="214"/>
      <c r="F245" s="131"/>
      <c r="G245" s="132"/>
      <c r="H245" s="133"/>
      <c r="I245" s="134"/>
      <c r="J245" s="535"/>
      <c r="K245" s="538"/>
      <c r="L245" s="596"/>
      <c r="M245" s="596"/>
      <c r="N245" s="596"/>
      <c r="O245" s="596"/>
      <c r="P245" s="596"/>
    </row>
    <row r="246" spans="1:16" s="169" customFormat="1" ht="15" customHeight="1" x14ac:dyDescent="0.25">
      <c r="A246" s="192"/>
      <c r="B246" s="196"/>
      <c r="C246" s="144" t="s">
        <v>364</v>
      </c>
      <c r="D246" s="144" t="s">
        <v>73</v>
      </c>
      <c r="E246" s="187" t="s">
        <v>15</v>
      </c>
      <c r="F246" s="193">
        <f>F214</f>
        <v>1</v>
      </c>
      <c r="G246" s="60">
        <f>SUM(G214:G245)</f>
        <v>2.6194444444444445</v>
      </c>
      <c r="H246" s="177">
        <f>SUM(H214:H245)</f>
        <v>12652</v>
      </c>
      <c r="I246" s="199"/>
      <c r="J246" s="447"/>
      <c r="K246" s="442"/>
      <c r="L246" s="257"/>
      <c r="M246" s="596"/>
      <c r="N246" s="596"/>
      <c r="O246" s="596"/>
      <c r="P246" s="596"/>
    </row>
    <row r="247" spans="1:16" s="169" customFormat="1" ht="15" customHeight="1" x14ac:dyDescent="0.25">
      <c r="A247" s="194"/>
      <c r="B247" s="197"/>
      <c r="C247" s="200"/>
      <c r="D247" s="146" t="s">
        <v>320</v>
      </c>
      <c r="E247" s="145" t="s">
        <v>27</v>
      </c>
      <c r="F247" s="57">
        <f>F234+F238</f>
        <v>2</v>
      </c>
      <c r="G247" s="207"/>
      <c r="H247" s="204"/>
      <c r="I247" s="201"/>
      <c r="J247" s="448"/>
      <c r="K247" s="443"/>
      <c r="L247" s="257"/>
      <c r="M247" s="596"/>
      <c r="N247" s="596"/>
      <c r="O247" s="596"/>
      <c r="P247" s="596"/>
    </row>
    <row r="248" spans="1:16" s="169" customFormat="1" ht="15.75" customHeight="1" x14ac:dyDescent="0.25">
      <c r="A248" s="194"/>
      <c r="B248" s="197"/>
      <c r="C248" s="146"/>
      <c r="D248" s="200"/>
      <c r="E248" s="145" t="s">
        <v>85</v>
      </c>
      <c r="F248" s="57">
        <f>F242</f>
        <v>1</v>
      </c>
      <c r="G248" s="61"/>
      <c r="H248" s="205"/>
      <c r="I248" s="201"/>
      <c r="J248" s="448"/>
      <c r="K248" s="443"/>
      <c r="L248" s="596"/>
      <c r="M248" s="596"/>
      <c r="N248" s="596"/>
      <c r="O248" s="596"/>
      <c r="P248" s="596"/>
    </row>
    <row r="249" spans="1:16" s="169" customFormat="1" ht="15.75" customHeight="1" x14ac:dyDescent="0.25">
      <c r="A249" s="194"/>
      <c r="B249" s="197"/>
      <c r="C249" s="146"/>
      <c r="D249" s="200"/>
      <c r="E249" s="145" t="s">
        <v>338</v>
      </c>
      <c r="F249" s="57">
        <f>F218+F222+F226+F230</f>
        <v>4</v>
      </c>
      <c r="G249" s="61"/>
      <c r="H249" s="205"/>
      <c r="I249" s="201"/>
      <c r="J249" s="448"/>
      <c r="K249" s="443"/>
      <c r="L249" s="596"/>
      <c r="M249" s="596"/>
      <c r="N249" s="596"/>
      <c r="O249" s="596"/>
      <c r="P249" s="596"/>
    </row>
    <row r="250" spans="1:16" s="169" customFormat="1" ht="18" customHeight="1" x14ac:dyDescent="0.25">
      <c r="A250" s="234"/>
      <c r="B250" s="196"/>
      <c r="C250" s="235"/>
      <c r="D250" s="236"/>
      <c r="E250" s="241" t="s">
        <v>365</v>
      </c>
      <c r="F250" s="240"/>
      <c r="G250" s="237"/>
      <c r="H250" s="238"/>
      <c r="I250" s="239"/>
      <c r="J250" s="220"/>
      <c r="K250" s="76"/>
      <c r="L250" s="596"/>
      <c r="M250" s="596"/>
      <c r="N250" s="596"/>
      <c r="O250" s="596"/>
      <c r="P250" s="596"/>
    </row>
    <row r="251" spans="1:16" s="169" customFormat="1" ht="15" customHeight="1" x14ac:dyDescent="0.25">
      <c r="A251" s="498">
        <v>50</v>
      </c>
      <c r="B251" s="222" t="s">
        <v>366</v>
      </c>
      <c r="C251" s="178" t="s">
        <v>216</v>
      </c>
      <c r="D251" s="499" t="s">
        <v>14</v>
      </c>
      <c r="E251" s="164" t="s">
        <v>85</v>
      </c>
      <c r="F251" s="151">
        <v>1</v>
      </c>
      <c r="G251" s="223" t="s">
        <v>370</v>
      </c>
      <c r="H251" s="224">
        <v>2075</v>
      </c>
      <c r="I251" s="225"/>
      <c r="J251" s="502" t="s">
        <v>123</v>
      </c>
      <c r="K251" s="505" t="s">
        <v>123</v>
      </c>
      <c r="L251" s="596"/>
      <c r="M251" s="596"/>
      <c r="N251" s="596"/>
      <c r="O251" s="596"/>
      <c r="P251" s="596"/>
    </row>
    <row r="252" spans="1:16" s="169" customFormat="1" ht="15" customHeight="1" x14ac:dyDescent="0.25">
      <c r="A252" s="498"/>
      <c r="B252" s="165" t="s">
        <v>367</v>
      </c>
      <c r="C252" s="117" t="s">
        <v>369</v>
      </c>
      <c r="D252" s="500"/>
      <c r="E252" s="117" t="s">
        <v>369</v>
      </c>
      <c r="F252" s="149"/>
      <c r="G252" s="166"/>
      <c r="H252" s="167"/>
      <c r="I252" s="168"/>
      <c r="J252" s="503"/>
      <c r="K252" s="506"/>
      <c r="L252" s="596"/>
      <c r="M252" s="596"/>
      <c r="N252" s="596"/>
      <c r="O252" s="596"/>
      <c r="P252" s="596"/>
    </row>
    <row r="253" spans="1:16" s="169" customFormat="1" ht="15" customHeight="1" x14ac:dyDescent="0.25">
      <c r="A253" s="498"/>
      <c r="B253" s="165" t="s">
        <v>368</v>
      </c>
      <c r="C253" s="80" t="s">
        <v>416</v>
      </c>
      <c r="D253" s="500"/>
      <c r="E253" s="226"/>
      <c r="F253" s="227"/>
      <c r="G253" s="166"/>
      <c r="H253" s="167"/>
      <c r="I253" s="168"/>
      <c r="J253" s="503"/>
      <c r="K253" s="506"/>
      <c r="L253" s="596"/>
      <c r="M253" s="596"/>
      <c r="N253" s="596"/>
      <c r="O253" s="596"/>
      <c r="P253" s="596"/>
    </row>
    <row r="254" spans="1:16" ht="33.75" customHeight="1" x14ac:dyDescent="0.25">
      <c r="A254" s="498"/>
      <c r="B254" s="170" t="s">
        <v>357</v>
      </c>
      <c r="C254" s="115" t="s">
        <v>159</v>
      </c>
      <c r="D254" s="501"/>
      <c r="E254" s="228"/>
      <c r="F254" s="229"/>
      <c r="G254" s="174"/>
      <c r="H254" s="175"/>
      <c r="I254" s="176"/>
      <c r="J254" s="504"/>
      <c r="K254" s="507"/>
    </row>
    <row r="255" spans="1:16" s="169" customFormat="1" ht="15" customHeight="1" x14ac:dyDescent="0.25">
      <c r="A255" s="498">
        <v>51</v>
      </c>
      <c r="B255" s="222" t="s">
        <v>368</v>
      </c>
      <c r="C255" s="178" t="s">
        <v>371</v>
      </c>
      <c r="D255" s="499" t="s">
        <v>10</v>
      </c>
      <c r="E255" s="394" t="s">
        <v>85</v>
      </c>
      <c r="F255" s="151">
        <v>1</v>
      </c>
      <c r="G255" s="223">
        <v>3.125E-2</v>
      </c>
      <c r="H255" s="224">
        <v>522</v>
      </c>
      <c r="I255" s="225"/>
      <c r="J255" s="508" t="s">
        <v>420</v>
      </c>
      <c r="K255" s="493" t="s">
        <v>421</v>
      </c>
      <c r="L255" s="596"/>
      <c r="M255" s="596"/>
      <c r="N255" s="596"/>
      <c r="O255" s="596"/>
      <c r="P255" s="596"/>
    </row>
    <row r="256" spans="1:16" s="169" customFormat="1" ht="15" customHeight="1" x14ac:dyDescent="0.25">
      <c r="A256" s="498"/>
      <c r="B256" s="165" t="s">
        <v>69</v>
      </c>
      <c r="C256" s="80" t="s">
        <v>407</v>
      </c>
      <c r="D256" s="500"/>
      <c r="E256" s="395"/>
      <c r="F256" s="149"/>
      <c r="G256" s="166"/>
      <c r="H256" s="167"/>
      <c r="I256" s="168"/>
      <c r="J256" s="509"/>
      <c r="K256" s="494"/>
      <c r="L256" s="596"/>
      <c r="M256" s="596"/>
      <c r="N256" s="596"/>
      <c r="O256" s="596"/>
      <c r="P256" s="596"/>
    </row>
    <row r="257" spans="1:21" s="169" customFormat="1" ht="15" customHeight="1" x14ac:dyDescent="0.25">
      <c r="A257" s="498"/>
      <c r="B257" s="165" t="s">
        <v>368</v>
      </c>
      <c r="C257" s="80" t="s">
        <v>415</v>
      </c>
      <c r="D257" s="500"/>
      <c r="E257" s="395"/>
      <c r="F257" s="149"/>
      <c r="G257" s="166"/>
      <c r="H257" s="167"/>
      <c r="I257" s="168"/>
      <c r="J257" s="509"/>
      <c r="K257" s="494"/>
      <c r="L257" s="596"/>
      <c r="M257" s="596"/>
      <c r="N257" s="596"/>
      <c r="O257" s="596"/>
      <c r="P257" s="596"/>
    </row>
    <row r="258" spans="1:21" s="169" customFormat="1" ht="30.75" customHeight="1" x14ac:dyDescent="0.25">
      <c r="A258" s="498"/>
      <c r="B258" s="170" t="s">
        <v>176</v>
      </c>
      <c r="C258" s="115" t="s">
        <v>91</v>
      </c>
      <c r="D258" s="501"/>
      <c r="E258" s="396"/>
      <c r="F258" s="173"/>
      <c r="G258" s="174"/>
      <c r="H258" s="175"/>
      <c r="I258" s="176"/>
      <c r="J258" s="510"/>
      <c r="K258" s="495"/>
      <c r="L258" s="596"/>
      <c r="M258" s="596"/>
      <c r="N258" s="596"/>
      <c r="O258" s="596"/>
      <c r="P258" s="596"/>
    </row>
    <row r="259" spans="1:21" s="232" customFormat="1" ht="15" customHeight="1" x14ac:dyDescent="0.25">
      <c r="A259" s="498">
        <v>52</v>
      </c>
      <c r="B259" s="222" t="s">
        <v>368</v>
      </c>
      <c r="C259" s="178" t="s">
        <v>374</v>
      </c>
      <c r="D259" s="476" t="s">
        <v>10</v>
      </c>
      <c r="E259" s="394" t="s">
        <v>15</v>
      </c>
      <c r="F259" s="151">
        <v>1</v>
      </c>
      <c r="G259" s="223">
        <v>5.2083333333333336E-2</v>
      </c>
      <c r="H259" s="224">
        <v>1670</v>
      </c>
      <c r="I259" s="272"/>
      <c r="J259" s="511" t="s">
        <v>427</v>
      </c>
      <c r="K259" s="493" t="s">
        <v>20</v>
      </c>
      <c r="L259" s="361"/>
      <c r="M259" s="361"/>
      <c r="N259" s="435"/>
      <c r="O259" s="435"/>
      <c r="P259" s="435"/>
      <c r="U259" s="230"/>
    </row>
    <row r="260" spans="1:21" s="232" customFormat="1" ht="15" customHeight="1" x14ac:dyDescent="0.25">
      <c r="A260" s="498"/>
      <c r="B260" s="165" t="s">
        <v>372</v>
      </c>
      <c r="C260" s="116" t="s">
        <v>375</v>
      </c>
      <c r="D260" s="477"/>
      <c r="E260" s="395" t="s">
        <v>266</v>
      </c>
      <c r="F260" s="149"/>
      <c r="G260" s="166"/>
      <c r="H260" s="167"/>
      <c r="I260" s="244"/>
      <c r="J260" s="512"/>
      <c r="K260" s="494"/>
      <c r="L260" s="361"/>
      <c r="M260" s="361"/>
      <c r="N260" s="435"/>
      <c r="O260" s="435"/>
      <c r="P260" s="435"/>
    </row>
    <row r="261" spans="1:21" s="232" customFormat="1" ht="15" customHeight="1" x14ac:dyDescent="0.25">
      <c r="A261" s="498"/>
      <c r="B261" s="165" t="s">
        <v>368</v>
      </c>
      <c r="C261" s="80" t="s">
        <v>426</v>
      </c>
      <c r="D261" s="477"/>
      <c r="E261" s="395"/>
      <c r="F261" s="149"/>
      <c r="G261" s="166"/>
      <c r="H261" s="167"/>
      <c r="I261" s="244"/>
      <c r="J261" s="512"/>
      <c r="K261" s="494"/>
      <c r="L261" s="361"/>
      <c r="M261" s="361"/>
      <c r="N261" s="435"/>
      <c r="O261" s="435"/>
      <c r="P261" s="435"/>
    </row>
    <row r="262" spans="1:21" s="232" customFormat="1" ht="18.75" customHeight="1" x14ac:dyDescent="0.25">
      <c r="A262" s="498"/>
      <c r="B262" s="170" t="s">
        <v>373</v>
      </c>
      <c r="C262" s="115" t="s">
        <v>106</v>
      </c>
      <c r="D262" s="478"/>
      <c r="E262" s="396"/>
      <c r="F262" s="173"/>
      <c r="G262" s="174"/>
      <c r="H262" s="175"/>
      <c r="I262" s="247"/>
      <c r="J262" s="513"/>
      <c r="K262" s="495"/>
      <c r="L262" s="361"/>
      <c r="M262" s="361"/>
      <c r="N262" s="435"/>
      <c r="O262" s="435"/>
      <c r="P262" s="435"/>
    </row>
    <row r="263" spans="1:21" s="232" customFormat="1" ht="15" customHeight="1" x14ac:dyDescent="0.25">
      <c r="A263" s="498">
        <v>53</v>
      </c>
      <c r="B263" s="165" t="s">
        <v>376</v>
      </c>
      <c r="C263" s="56" t="s">
        <v>379</v>
      </c>
      <c r="D263" s="477" t="s">
        <v>14</v>
      </c>
      <c r="E263" s="164" t="s">
        <v>27</v>
      </c>
      <c r="F263" s="279">
        <v>1</v>
      </c>
      <c r="G263" s="242">
        <v>0.7631944444444444</v>
      </c>
      <c r="H263" s="243">
        <v>744</v>
      </c>
      <c r="I263" s="244"/>
      <c r="J263" s="508" t="s">
        <v>423</v>
      </c>
      <c r="K263" s="493" t="s">
        <v>20</v>
      </c>
      <c r="L263" s="361"/>
      <c r="M263" s="361"/>
      <c r="N263" s="435"/>
      <c r="O263" s="435"/>
      <c r="P263" s="435"/>
    </row>
    <row r="264" spans="1:21" s="232" customFormat="1" ht="15" customHeight="1" x14ac:dyDescent="0.25">
      <c r="A264" s="498"/>
      <c r="B264" s="165" t="s">
        <v>377</v>
      </c>
      <c r="C264" s="114" t="s">
        <v>380</v>
      </c>
      <c r="D264" s="477"/>
      <c r="E264" s="117" t="s">
        <v>422</v>
      </c>
      <c r="F264" s="279"/>
      <c r="G264" s="242"/>
      <c r="H264" s="243"/>
      <c r="I264" s="244"/>
      <c r="J264" s="509"/>
      <c r="K264" s="494"/>
      <c r="L264" s="361"/>
      <c r="M264" s="361"/>
      <c r="N264" s="435"/>
      <c r="O264" s="435"/>
      <c r="P264" s="435"/>
    </row>
    <row r="265" spans="1:21" s="232" customFormat="1" ht="15" customHeight="1" x14ac:dyDescent="0.25">
      <c r="A265" s="498"/>
      <c r="B265" s="165" t="s">
        <v>378</v>
      </c>
      <c r="C265" s="80" t="s">
        <v>414</v>
      </c>
      <c r="D265" s="477"/>
      <c r="E265" s="117"/>
      <c r="F265" s="279"/>
      <c r="G265" s="242"/>
      <c r="H265" s="243"/>
      <c r="I265" s="244"/>
      <c r="J265" s="509"/>
      <c r="K265" s="494"/>
      <c r="L265" s="361"/>
      <c r="M265" s="361"/>
      <c r="N265" s="435"/>
      <c r="O265" s="435"/>
      <c r="P265" s="435"/>
    </row>
    <row r="266" spans="1:21" s="232" customFormat="1" ht="84" customHeight="1" x14ac:dyDescent="0.25">
      <c r="A266" s="498"/>
      <c r="B266" s="170" t="s">
        <v>358</v>
      </c>
      <c r="C266" s="115" t="s">
        <v>25</v>
      </c>
      <c r="D266" s="478"/>
      <c r="E266" s="172"/>
      <c r="F266" s="280"/>
      <c r="G266" s="245"/>
      <c r="H266" s="246"/>
      <c r="I266" s="247"/>
      <c r="J266" s="510"/>
      <c r="K266" s="495"/>
      <c r="L266" s="361"/>
      <c r="M266" s="361"/>
      <c r="N266" s="435"/>
      <c r="O266" s="435"/>
      <c r="P266" s="435"/>
    </row>
    <row r="267" spans="1:21" s="232" customFormat="1" ht="15" customHeight="1" x14ac:dyDescent="0.25">
      <c r="A267" s="498">
        <v>54</v>
      </c>
      <c r="B267" s="165" t="s">
        <v>378</v>
      </c>
      <c r="C267" s="178" t="s">
        <v>216</v>
      </c>
      <c r="D267" s="477" t="s">
        <v>10</v>
      </c>
      <c r="E267" s="284" t="s">
        <v>17</v>
      </c>
      <c r="F267" s="279">
        <v>1</v>
      </c>
      <c r="G267" s="242">
        <v>5.5555555555555552E-2</v>
      </c>
      <c r="H267" s="243">
        <v>487</v>
      </c>
      <c r="I267" s="244"/>
      <c r="J267" s="511" t="s">
        <v>76</v>
      </c>
      <c r="K267" s="493" t="s">
        <v>429</v>
      </c>
      <c r="L267" s="361"/>
      <c r="M267" s="361"/>
      <c r="N267" s="435"/>
      <c r="O267" s="435"/>
      <c r="P267" s="435"/>
    </row>
    <row r="268" spans="1:21" s="232" customFormat="1" ht="15" customHeight="1" x14ac:dyDescent="0.25">
      <c r="A268" s="498"/>
      <c r="B268" s="165" t="s">
        <v>382</v>
      </c>
      <c r="C268" s="80" t="s">
        <v>381</v>
      </c>
      <c r="D268" s="477"/>
      <c r="E268" s="226"/>
      <c r="F268" s="231"/>
      <c r="G268" s="242"/>
      <c r="H268" s="243"/>
      <c r="I268" s="244"/>
      <c r="J268" s="512"/>
      <c r="K268" s="494"/>
      <c r="L268" s="361"/>
      <c r="M268" s="361"/>
      <c r="N268" s="435"/>
      <c r="O268" s="435"/>
      <c r="P268" s="435"/>
    </row>
    <row r="269" spans="1:21" s="232" customFormat="1" ht="15" customHeight="1" x14ac:dyDescent="0.25">
      <c r="A269" s="498"/>
      <c r="B269" s="165" t="s">
        <v>378</v>
      </c>
      <c r="C269" s="80" t="s">
        <v>428</v>
      </c>
      <c r="D269" s="477"/>
      <c r="E269" s="226"/>
      <c r="F269" s="231"/>
      <c r="G269" s="242"/>
      <c r="H269" s="243"/>
      <c r="I269" s="244"/>
      <c r="J269" s="512"/>
      <c r="K269" s="494"/>
      <c r="L269" s="361"/>
      <c r="M269" s="361"/>
      <c r="N269" s="435"/>
      <c r="O269" s="435"/>
      <c r="P269" s="435"/>
    </row>
    <row r="270" spans="1:21" s="232" customFormat="1" ht="61.5" customHeight="1" x14ac:dyDescent="0.25">
      <c r="A270" s="498"/>
      <c r="B270" s="170" t="s">
        <v>330</v>
      </c>
      <c r="C270" s="115" t="s">
        <v>159</v>
      </c>
      <c r="D270" s="478"/>
      <c r="E270" s="228"/>
      <c r="F270" s="233"/>
      <c r="G270" s="245"/>
      <c r="H270" s="246"/>
      <c r="I270" s="247"/>
      <c r="J270" s="513"/>
      <c r="K270" s="495"/>
      <c r="L270" s="361"/>
      <c r="M270" s="361"/>
      <c r="N270" s="435"/>
      <c r="O270" s="435"/>
      <c r="P270" s="435"/>
    </row>
    <row r="271" spans="1:21" s="169" customFormat="1" ht="15" customHeight="1" x14ac:dyDescent="0.25">
      <c r="A271" s="492">
        <v>55</v>
      </c>
      <c r="B271" s="165" t="s">
        <v>383</v>
      </c>
      <c r="C271" s="80" t="s">
        <v>327</v>
      </c>
      <c r="D271" s="477" t="s">
        <v>14</v>
      </c>
      <c r="E271" s="281" t="s">
        <v>17</v>
      </c>
      <c r="F271" s="149">
        <v>1</v>
      </c>
      <c r="G271" s="166">
        <v>1.6284722222222223</v>
      </c>
      <c r="H271" s="167">
        <v>3660</v>
      </c>
      <c r="I271" s="168"/>
      <c r="J271" s="508" t="s">
        <v>431</v>
      </c>
      <c r="K271" s="493" t="s">
        <v>13</v>
      </c>
      <c r="L271" s="596"/>
      <c r="M271" s="596"/>
      <c r="N271" s="596"/>
      <c r="O271" s="596"/>
      <c r="P271" s="596"/>
    </row>
    <row r="272" spans="1:21" s="169" customFormat="1" ht="27" customHeight="1" x14ac:dyDescent="0.25">
      <c r="A272" s="492"/>
      <c r="B272" s="165" t="s">
        <v>384</v>
      </c>
      <c r="C272" s="80" t="s">
        <v>388</v>
      </c>
      <c r="D272" s="477"/>
      <c r="E272" s="282" t="s">
        <v>406</v>
      </c>
      <c r="F272" s="149"/>
      <c r="G272" s="166"/>
      <c r="H272" s="167"/>
      <c r="I272" s="168"/>
      <c r="J272" s="509"/>
      <c r="K272" s="494"/>
      <c r="L272" s="596"/>
      <c r="M272" s="596"/>
      <c r="N272" s="596"/>
      <c r="O272" s="596"/>
      <c r="P272" s="596"/>
    </row>
    <row r="273" spans="1:16" s="169" customFormat="1" ht="15" customHeight="1" x14ac:dyDescent="0.25">
      <c r="A273" s="492"/>
      <c r="B273" s="165" t="s">
        <v>391</v>
      </c>
      <c r="C273" s="80" t="s">
        <v>430</v>
      </c>
      <c r="D273" s="477"/>
      <c r="E273" s="282"/>
      <c r="F273" s="149"/>
      <c r="G273" s="166"/>
      <c r="H273" s="167"/>
      <c r="I273" s="168"/>
      <c r="J273" s="509"/>
      <c r="K273" s="494"/>
      <c r="L273" s="596"/>
      <c r="M273" s="596"/>
      <c r="N273" s="596"/>
      <c r="O273" s="596"/>
      <c r="P273" s="596"/>
    </row>
    <row r="274" spans="1:16" s="169" customFormat="1" ht="15" customHeight="1" x14ac:dyDescent="0.25">
      <c r="A274" s="492"/>
      <c r="B274" s="170" t="s">
        <v>24</v>
      </c>
      <c r="C274" s="115" t="s">
        <v>159</v>
      </c>
      <c r="D274" s="478"/>
      <c r="E274" s="283"/>
      <c r="F274" s="173"/>
      <c r="G274" s="174"/>
      <c r="H274" s="175"/>
      <c r="I274" s="176"/>
      <c r="J274" s="510"/>
      <c r="K274" s="495"/>
      <c r="L274" s="596"/>
      <c r="M274" s="596"/>
      <c r="N274" s="596"/>
      <c r="O274" s="596"/>
      <c r="P274" s="596"/>
    </row>
    <row r="275" spans="1:16" s="232" customFormat="1" ht="15" customHeight="1" x14ac:dyDescent="0.25">
      <c r="A275" s="492">
        <v>56</v>
      </c>
      <c r="B275" s="165" t="s">
        <v>389</v>
      </c>
      <c r="C275" s="178" t="s">
        <v>371</v>
      </c>
      <c r="D275" s="477" t="s">
        <v>14</v>
      </c>
      <c r="E275" s="281" t="s">
        <v>17</v>
      </c>
      <c r="F275" s="231">
        <v>1</v>
      </c>
      <c r="G275" s="166">
        <v>0.1875</v>
      </c>
      <c r="H275" s="167">
        <v>2387</v>
      </c>
      <c r="I275" s="244"/>
      <c r="J275" s="508" t="s">
        <v>433</v>
      </c>
      <c r="K275" s="493" t="s">
        <v>265</v>
      </c>
      <c r="L275" s="361"/>
      <c r="M275" s="361"/>
      <c r="N275" s="435"/>
      <c r="O275" s="435"/>
      <c r="P275" s="435"/>
    </row>
    <row r="276" spans="1:16" s="232" customFormat="1" ht="15" customHeight="1" x14ac:dyDescent="0.25">
      <c r="A276" s="492"/>
      <c r="B276" s="165" t="s">
        <v>390</v>
      </c>
      <c r="C276" s="80" t="s">
        <v>394</v>
      </c>
      <c r="D276" s="477"/>
      <c r="E276" s="282"/>
      <c r="F276" s="231"/>
      <c r="G276" s="166"/>
      <c r="H276" s="167"/>
      <c r="I276" s="244"/>
      <c r="J276" s="509"/>
      <c r="K276" s="494"/>
      <c r="L276" s="361"/>
      <c r="M276" s="361"/>
      <c r="N276" s="435"/>
      <c r="O276" s="435"/>
      <c r="P276" s="435"/>
    </row>
    <row r="277" spans="1:16" s="232" customFormat="1" ht="15" customHeight="1" x14ac:dyDescent="0.25">
      <c r="A277" s="492"/>
      <c r="B277" s="165" t="s">
        <v>391</v>
      </c>
      <c r="C277" s="80" t="s">
        <v>432</v>
      </c>
      <c r="D277" s="477"/>
      <c r="E277" s="226"/>
      <c r="F277" s="231"/>
      <c r="G277" s="166"/>
      <c r="H277" s="167"/>
      <c r="I277" s="244"/>
      <c r="J277" s="509"/>
      <c r="K277" s="494"/>
      <c r="L277" s="361"/>
      <c r="M277" s="361"/>
      <c r="N277" s="435"/>
      <c r="O277" s="435"/>
      <c r="P277" s="435"/>
    </row>
    <row r="278" spans="1:16" s="232" customFormat="1" ht="43.5" customHeight="1" x14ac:dyDescent="0.25">
      <c r="A278" s="492"/>
      <c r="B278" s="170" t="s">
        <v>392</v>
      </c>
      <c r="C278" s="115" t="s">
        <v>91</v>
      </c>
      <c r="D278" s="478"/>
      <c r="E278" s="228"/>
      <c r="F278" s="233"/>
      <c r="G278" s="174"/>
      <c r="H278" s="175"/>
      <c r="I278" s="247"/>
      <c r="J278" s="510"/>
      <c r="K278" s="495"/>
      <c r="L278" s="361"/>
      <c r="M278" s="361"/>
      <c r="N278" s="435"/>
      <c r="O278" s="435"/>
      <c r="P278" s="435"/>
    </row>
    <row r="279" spans="1:16" s="232" customFormat="1" ht="15" customHeight="1" x14ac:dyDescent="0.25">
      <c r="A279" s="492">
        <v>57</v>
      </c>
      <c r="B279" s="222" t="s">
        <v>389</v>
      </c>
      <c r="C279" s="178" t="s">
        <v>401</v>
      </c>
      <c r="D279" s="476" t="s">
        <v>14</v>
      </c>
      <c r="E279" s="394" t="s">
        <v>85</v>
      </c>
      <c r="F279" s="432">
        <v>1</v>
      </c>
      <c r="G279" s="223">
        <v>0.3125</v>
      </c>
      <c r="H279" s="224">
        <v>4787</v>
      </c>
      <c r="I279" s="272"/>
      <c r="J279" s="508" t="s">
        <v>424</v>
      </c>
      <c r="K279" s="493" t="s">
        <v>421</v>
      </c>
      <c r="L279" s="361"/>
      <c r="M279" s="361"/>
      <c r="N279" s="435"/>
      <c r="O279" s="435"/>
      <c r="P279" s="435"/>
    </row>
    <row r="280" spans="1:16" s="232" customFormat="1" ht="15" customHeight="1" x14ac:dyDescent="0.25">
      <c r="A280" s="492"/>
      <c r="B280" s="165" t="s">
        <v>244</v>
      </c>
      <c r="C280" s="80" t="s">
        <v>395</v>
      </c>
      <c r="D280" s="477"/>
      <c r="E280" s="395"/>
      <c r="F280" s="231"/>
      <c r="G280" s="166"/>
      <c r="H280" s="167"/>
      <c r="I280" s="244"/>
      <c r="J280" s="509"/>
      <c r="K280" s="494"/>
      <c r="L280" s="361"/>
      <c r="M280" s="361"/>
      <c r="N280" s="435"/>
      <c r="O280" s="435"/>
      <c r="P280" s="435"/>
    </row>
    <row r="281" spans="1:16" s="232" customFormat="1" ht="15" customHeight="1" x14ac:dyDescent="0.25">
      <c r="A281" s="492"/>
      <c r="B281" s="165" t="s">
        <v>391</v>
      </c>
      <c r="C281" s="80" t="s">
        <v>413</v>
      </c>
      <c r="D281" s="477"/>
      <c r="E281" s="395"/>
      <c r="F281" s="231"/>
      <c r="G281" s="166"/>
      <c r="H281" s="167"/>
      <c r="I281" s="244"/>
      <c r="J281" s="509"/>
      <c r="K281" s="494"/>
      <c r="L281" s="361"/>
      <c r="M281" s="361"/>
      <c r="N281" s="435"/>
      <c r="O281" s="435"/>
      <c r="P281" s="435"/>
    </row>
    <row r="282" spans="1:16" s="232" customFormat="1" ht="29.25" customHeight="1" x14ac:dyDescent="0.25">
      <c r="A282" s="492"/>
      <c r="B282" s="170" t="s">
        <v>393</v>
      </c>
      <c r="C282" s="115" t="s">
        <v>91</v>
      </c>
      <c r="D282" s="478"/>
      <c r="E282" s="396"/>
      <c r="F282" s="233"/>
      <c r="G282" s="174"/>
      <c r="H282" s="175"/>
      <c r="I282" s="247"/>
      <c r="J282" s="510"/>
      <c r="K282" s="495"/>
      <c r="L282" s="361"/>
      <c r="M282" s="361"/>
      <c r="N282" s="435"/>
      <c r="O282" s="435"/>
      <c r="P282" s="435"/>
    </row>
    <row r="283" spans="1:16" s="232" customFormat="1" ht="15" customHeight="1" x14ac:dyDescent="0.25">
      <c r="A283" s="492">
        <v>58</v>
      </c>
      <c r="B283" s="222" t="s">
        <v>398</v>
      </c>
      <c r="C283" s="178" t="s">
        <v>50</v>
      </c>
      <c r="D283" s="476" t="s">
        <v>14</v>
      </c>
      <c r="E283" s="394" t="s">
        <v>85</v>
      </c>
      <c r="F283" s="432">
        <v>1</v>
      </c>
      <c r="G283" s="223">
        <v>4.1666666666666664E-2</v>
      </c>
      <c r="H283" s="224">
        <v>3857</v>
      </c>
      <c r="I283" s="272"/>
      <c r="J283" s="508" t="s">
        <v>505</v>
      </c>
      <c r="K283" s="493" t="s">
        <v>20</v>
      </c>
      <c r="L283" s="361"/>
      <c r="M283" s="361"/>
      <c r="N283" s="435"/>
      <c r="O283" s="435"/>
      <c r="P283" s="435"/>
    </row>
    <row r="284" spans="1:16" s="232" customFormat="1" ht="15" customHeight="1" x14ac:dyDescent="0.25">
      <c r="A284" s="492"/>
      <c r="B284" s="165" t="s">
        <v>399</v>
      </c>
      <c r="C284" s="80" t="s">
        <v>396</v>
      </c>
      <c r="D284" s="477"/>
      <c r="E284" s="395" t="s">
        <v>406</v>
      </c>
      <c r="F284" s="231"/>
      <c r="G284" s="166"/>
      <c r="H284" s="167"/>
      <c r="I284" s="244"/>
      <c r="J284" s="509"/>
      <c r="K284" s="494"/>
      <c r="L284" s="361"/>
      <c r="M284" s="361"/>
      <c r="N284" s="435"/>
      <c r="O284" s="435"/>
      <c r="P284" s="435"/>
    </row>
    <row r="285" spans="1:16" s="232" customFormat="1" ht="15" customHeight="1" x14ac:dyDescent="0.25">
      <c r="A285" s="492"/>
      <c r="B285" s="165" t="s">
        <v>400</v>
      </c>
      <c r="C285" s="80" t="s">
        <v>434</v>
      </c>
      <c r="D285" s="477"/>
      <c r="E285" s="273"/>
      <c r="F285" s="231"/>
      <c r="G285" s="166"/>
      <c r="H285" s="167"/>
      <c r="I285" s="244"/>
      <c r="J285" s="509"/>
      <c r="K285" s="494"/>
      <c r="L285" s="361"/>
      <c r="M285" s="361"/>
      <c r="N285" s="435"/>
      <c r="O285" s="435"/>
      <c r="P285" s="435"/>
    </row>
    <row r="286" spans="1:16" s="232" customFormat="1" ht="15" customHeight="1" x14ac:dyDescent="0.25">
      <c r="A286" s="492"/>
      <c r="B286" s="170" t="s">
        <v>326</v>
      </c>
      <c r="C286" s="115" t="s">
        <v>91</v>
      </c>
      <c r="D286" s="478"/>
      <c r="E286" s="274"/>
      <c r="F286" s="233"/>
      <c r="G286" s="174"/>
      <c r="H286" s="175"/>
      <c r="I286" s="247"/>
      <c r="J286" s="510"/>
      <c r="K286" s="495"/>
      <c r="L286" s="361"/>
      <c r="M286" s="361"/>
      <c r="N286" s="435"/>
      <c r="O286" s="435"/>
      <c r="P286" s="435"/>
    </row>
    <row r="287" spans="1:16" s="232" customFormat="1" ht="15" customHeight="1" x14ac:dyDescent="0.25">
      <c r="A287" s="492">
        <v>59</v>
      </c>
      <c r="B287" s="165" t="s">
        <v>398</v>
      </c>
      <c r="C287" s="178" t="s">
        <v>404</v>
      </c>
      <c r="D287" s="477" t="s">
        <v>10</v>
      </c>
      <c r="E287" s="164" t="s">
        <v>85</v>
      </c>
      <c r="F287" s="231">
        <v>1</v>
      </c>
      <c r="G287" s="166">
        <v>0.31527777777777777</v>
      </c>
      <c r="H287" s="167">
        <v>691</v>
      </c>
      <c r="I287" s="244"/>
      <c r="J287" s="508" t="s">
        <v>435</v>
      </c>
      <c r="K287" s="493" t="s">
        <v>20</v>
      </c>
      <c r="L287" s="361"/>
      <c r="M287" s="361"/>
      <c r="N287" s="435"/>
      <c r="O287" s="435"/>
      <c r="P287" s="435"/>
    </row>
    <row r="288" spans="1:16" s="232" customFormat="1" ht="15" customHeight="1" x14ac:dyDescent="0.25">
      <c r="A288" s="492"/>
      <c r="B288" s="165" t="s">
        <v>257</v>
      </c>
      <c r="C288" s="114" t="s">
        <v>405</v>
      </c>
      <c r="D288" s="477"/>
      <c r="E288" s="117" t="s">
        <v>406</v>
      </c>
      <c r="F288" s="231"/>
      <c r="G288" s="166"/>
      <c r="H288" s="167"/>
      <c r="I288" s="244"/>
      <c r="J288" s="509"/>
      <c r="K288" s="494"/>
      <c r="L288" s="361"/>
      <c r="M288" s="361"/>
      <c r="N288" s="435"/>
      <c r="O288" s="435"/>
      <c r="P288" s="435"/>
    </row>
    <row r="289" spans="1:16" s="232" customFormat="1" ht="15" customHeight="1" x14ac:dyDescent="0.25">
      <c r="A289" s="492"/>
      <c r="B289" s="165" t="s">
        <v>402</v>
      </c>
      <c r="C289" s="80" t="s">
        <v>425</v>
      </c>
      <c r="D289" s="477"/>
      <c r="E289" s="117"/>
      <c r="F289" s="231"/>
      <c r="G289" s="166"/>
      <c r="H289" s="167"/>
      <c r="I289" s="244"/>
      <c r="J289" s="509"/>
      <c r="K289" s="494"/>
      <c r="L289" s="361"/>
      <c r="M289" s="361"/>
      <c r="N289" s="435"/>
      <c r="O289" s="435"/>
      <c r="P289" s="435"/>
    </row>
    <row r="290" spans="1:16" s="232" customFormat="1" ht="42" customHeight="1" x14ac:dyDescent="0.25">
      <c r="A290" s="492"/>
      <c r="B290" s="170" t="s">
        <v>403</v>
      </c>
      <c r="C290" s="115" t="s">
        <v>91</v>
      </c>
      <c r="D290" s="478"/>
      <c r="E290" s="172"/>
      <c r="F290" s="233"/>
      <c r="G290" s="174"/>
      <c r="H290" s="175"/>
      <c r="I290" s="247"/>
      <c r="J290" s="510"/>
      <c r="K290" s="495"/>
      <c r="L290" s="361"/>
      <c r="M290" s="361"/>
      <c r="N290" s="435"/>
      <c r="O290" s="435"/>
      <c r="P290" s="435"/>
    </row>
    <row r="291" spans="1:16" s="230" customFormat="1" ht="15" customHeight="1" x14ac:dyDescent="0.25">
      <c r="A291" s="492">
        <v>60</v>
      </c>
      <c r="B291" s="165" t="s">
        <v>408</v>
      </c>
      <c r="C291" s="178" t="s">
        <v>397</v>
      </c>
      <c r="D291" s="477" t="s">
        <v>10</v>
      </c>
      <c r="E291" s="281" t="s">
        <v>85</v>
      </c>
      <c r="F291" s="227">
        <v>1</v>
      </c>
      <c r="G291" s="166">
        <v>4.5138888888888888E-2</v>
      </c>
      <c r="H291" s="167">
        <v>100</v>
      </c>
      <c r="I291" s="168"/>
      <c r="J291" s="502" t="s">
        <v>123</v>
      </c>
      <c r="K291" s="505" t="s">
        <v>123</v>
      </c>
      <c r="L291" s="361"/>
      <c r="M291" s="361"/>
      <c r="N291" s="361"/>
      <c r="O291" s="361"/>
      <c r="P291" s="361"/>
    </row>
    <row r="292" spans="1:16" s="230" customFormat="1" ht="15" customHeight="1" x14ac:dyDescent="0.25">
      <c r="A292" s="492"/>
      <c r="B292" s="165" t="s">
        <v>409</v>
      </c>
      <c r="C292" s="116" t="s">
        <v>104</v>
      </c>
      <c r="D292" s="477"/>
      <c r="E292" s="116" t="s">
        <v>104</v>
      </c>
      <c r="F292" s="227"/>
      <c r="G292" s="166"/>
      <c r="H292" s="167"/>
      <c r="I292" s="168"/>
      <c r="J292" s="503"/>
      <c r="K292" s="506"/>
      <c r="L292" s="361"/>
      <c r="M292" s="361"/>
      <c r="N292" s="361"/>
      <c r="O292" s="361"/>
      <c r="P292" s="361"/>
    </row>
    <row r="293" spans="1:16" s="230" customFormat="1" ht="15" customHeight="1" x14ac:dyDescent="0.25">
      <c r="A293" s="492"/>
      <c r="B293" s="165" t="s">
        <v>411</v>
      </c>
      <c r="C293" s="80" t="s">
        <v>412</v>
      </c>
      <c r="D293" s="477"/>
      <c r="E293" s="117"/>
      <c r="F293" s="227"/>
      <c r="G293" s="166"/>
      <c r="H293" s="167"/>
      <c r="I293" s="168"/>
      <c r="J293" s="503"/>
      <c r="K293" s="506"/>
      <c r="L293" s="361"/>
      <c r="M293" s="361"/>
      <c r="N293" s="361"/>
      <c r="O293" s="361"/>
      <c r="P293" s="361"/>
    </row>
    <row r="294" spans="1:16" s="230" customFormat="1" ht="15" customHeight="1" x14ac:dyDescent="0.25">
      <c r="A294" s="492"/>
      <c r="B294" s="170" t="s">
        <v>410</v>
      </c>
      <c r="C294" s="115" t="s">
        <v>91</v>
      </c>
      <c r="D294" s="478"/>
      <c r="E294" s="172"/>
      <c r="F294" s="229"/>
      <c r="G294" s="174"/>
      <c r="H294" s="175"/>
      <c r="I294" s="176"/>
      <c r="J294" s="504"/>
      <c r="K294" s="507"/>
      <c r="L294" s="361"/>
      <c r="M294" s="361"/>
      <c r="N294" s="361"/>
      <c r="O294" s="361"/>
      <c r="P294" s="361"/>
    </row>
    <row r="295" spans="1:16" s="230" customFormat="1" ht="15" customHeight="1" x14ac:dyDescent="0.25">
      <c r="A295" s="288"/>
      <c r="B295" s="222"/>
      <c r="C295" s="258" t="s">
        <v>436</v>
      </c>
      <c r="D295" s="187" t="s">
        <v>437</v>
      </c>
      <c r="E295" s="187" t="s">
        <v>17</v>
      </c>
      <c r="F295" s="258">
        <f>F275+F267+F271</f>
        <v>3</v>
      </c>
      <c r="G295" s="289">
        <f>SUM(G251:G294)</f>
        <v>3.432638888888889</v>
      </c>
      <c r="H295" s="290">
        <f>SUM(H251:H294)</f>
        <v>20980</v>
      </c>
      <c r="I295" s="168"/>
      <c r="J295" s="457"/>
      <c r="K295" s="452"/>
      <c r="L295" s="57"/>
      <c r="M295" s="361"/>
      <c r="N295" s="361"/>
      <c r="O295" s="361"/>
      <c r="P295" s="361"/>
    </row>
    <row r="296" spans="1:16" s="230" customFormat="1" ht="15" customHeight="1" x14ac:dyDescent="0.25">
      <c r="A296" s="291"/>
      <c r="B296" s="165"/>
      <c r="C296" s="83"/>
      <c r="D296" s="145" t="s">
        <v>268</v>
      </c>
      <c r="E296" s="145" t="s">
        <v>22</v>
      </c>
      <c r="F296" s="83">
        <f>F259</f>
        <v>1</v>
      </c>
      <c r="G296" s="292"/>
      <c r="H296" s="293"/>
      <c r="I296" s="168"/>
      <c r="J296" s="458"/>
      <c r="K296" s="453"/>
      <c r="L296" s="57"/>
      <c r="M296" s="361"/>
      <c r="N296" s="361"/>
      <c r="O296" s="361"/>
      <c r="P296" s="361"/>
    </row>
    <row r="297" spans="1:16" s="230" customFormat="1" ht="15" customHeight="1" x14ac:dyDescent="0.25">
      <c r="A297" s="291"/>
      <c r="B297" s="165"/>
      <c r="C297" s="83"/>
      <c r="D297" s="145"/>
      <c r="E297" s="145" t="s">
        <v>27</v>
      </c>
      <c r="F297" s="83">
        <f>F263</f>
        <v>1</v>
      </c>
      <c r="G297" s="292"/>
      <c r="H297" s="293"/>
      <c r="I297" s="168"/>
      <c r="J297" s="458"/>
      <c r="K297" s="453"/>
      <c r="L297" s="361"/>
      <c r="M297" s="361"/>
      <c r="N297" s="361"/>
      <c r="O297" s="361"/>
      <c r="P297" s="361"/>
    </row>
    <row r="298" spans="1:16" s="230" customFormat="1" ht="15" customHeight="1" x14ac:dyDescent="0.25">
      <c r="A298" s="291"/>
      <c r="B298" s="165"/>
      <c r="C298" s="83"/>
      <c r="E298" s="145" t="s">
        <v>85</v>
      </c>
      <c r="F298" s="83">
        <f>F291+F287+F283+F279+F255+F251</f>
        <v>6</v>
      </c>
      <c r="G298" s="292"/>
      <c r="H298" s="293"/>
      <c r="I298" s="168"/>
      <c r="J298" s="458"/>
      <c r="K298" s="453"/>
      <c r="L298" s="361"/>
      <c r="M298" s="361"/>
      <c r="N298" s="361"/>
      <c r="O298" s="361"/>
      <c r="P298" s="361"/>
    </row>
    <row r="299" spans="1:16" s="230" customFormat="1" ht="15" customHeight="1" x14ac:dyDescent="0.25">
      <c r="A299" s="294"/>
      <c r="B299" s="170"/>
      <c r="C299" s="264"/>
      <c r="D299" s="260"/>
      <c r="E299" s="260"/>
      <c r="F299" s="264"/>
      <c r="G299" s="295"/>
      <c r="H299" s="296"/>
      <c r="I299" s="168"/>
      <c r="J299" s="458"/>
      <c r="K299" s="453"/>
      <c r="L299" s="361"/>
      <c r="M299" s="361"/>
      <c r="N299" s="361"/>
      <c r="O299" s="361"/>
      <c r="P299" s="361"/>
    </row>
    <row r="300" spans="1:16" s="230" customFormat="1" ht="15" customHeight="1" x14ac:dyDescent="0.25">
      <c r="A300" s="291"/>
      <c r="B300" s="165"/>
      <c r="C300" s="297" t="s">
        <v>549</v>
      </c>
      <c r="D300" s="298" t="s">
        <v>552</v>
      </c>
      <c r="E300" s="299" t="s">
        <v>26</v>
      </c>
      <c r="F300" s="297">
        <f>F295+F209</f>
        <v>5</v>
      </c>
      <c r="G300" s="300">
        <f>G295+G246+G209</f>
        <v>9.1770833333333339</v>
      </c>
      <c r="H300" s="301">
        <f>H295+H246+H209</f>
        <v>42907</v>
      </c>
      <c r="I300" s="302"/>
      <c r="J300" s="457"/>
      <c r="K300" s="452"/>
      <c r="L300" s="600"/>
      <c r="M300" s="598"/>
      <c r="N300" s="598"/>
      <c r="O300" s="361"/>
      <c r="P300" s="361"/>
    </row>
    <row r="301" spans="1:16" s="230" customFormat="1" ht="15" customHeight="1" x14ac:dyDescent="0.25">
      <c r="A301" s="291"/>
      <c r="B301" s="165"/>
      <c r="C301" s="303"/>
      <c r="D301" s="304" t="s">
        <v>553</v>
      </c>
      <c r="E301" s="305" t="s">
        <v>84</v>
      </c>
      <c r="F301" s="303">
        <f>F296+F246</f>
        <v>2</v>
      </c>
      <c r="G301" s="306"/>
      <c r="H301" s="307"/>
      <c r="I301" s="308"/>
      <c r="J301" s="458"/>
      <c r="K301" s="453"/>
      <c r="L301" s="600"/>
      <c r="M301" s="598"/>
      <c r="N301" s="598"/>
      <c r="O301" s="361"/>
      <c r="P301" s="361"/>
    </row>
    <row r="302" spans="1:16" s="230" customFormat="1" ht="15" customHeight="1" x14ac:dyDescent="0.25">
      <c r="A302" s="291"/>
      <c r="B302" s="165"/>
      <c r="C302" s="303"/>
      <c r="D302" s="309"/>
      <c r="E302" s="305" t="s">
        <v>27</v>
      </c>
      <c r="F302" s="310">
        <f>F297+F247+F210</f>
        <v>6</v>
      </c>
      <c r="G302" s="306"/>
      <c r="H302" s="307"/>
      <c r="I302" s="308"/>
      <c r="J302" s="458"/>
      <c r="K302" s="453"/>
      <c r="L302" s="361"/>
      <c r="M302" s="361"/>
      <c r="N302" s="361"/>
      <c r="O302" s="361"/>
      <c r="P302" s="361"/>
    </row>
    <row r="303" spans="1:16" s="230" customFormat="1" ht="15" customHeight="1" x14ac:dyDescent="0.25">
      <c r="A303" s="291"/>
      <c r="B303" s="165"/>
      <c r="C303" s="303"/>
      <c r="D303" s="309"/>
      <c r="E303" s="305" t="s">
        <v>85</v>
      </c>
      <c r="F303" s="303">
        <f>F298+F248+F211</f>
        <v>10</v>
      </c>
      <c r="G303" s="306"/>
      <c r="H303" s="307"/>
      <c r="I303" s="308"/>
      <c r="J303" s="458"/>
      <c r="K303" s="453"/>
      <c r="L303" s="361"/>
      <c r="M303" s="361"/>
      <c r="N303" s="361"/>
      <c r="O303" s="361"/>
      <c r="P303" s="361"/>
    </row>
    <row r="304" spans="1:16" s="230" customFormat="1" ht="15" customHeight="1" x14ac:dyDescent="0.25">
      <c r="A304" s="311"/>
      <c r="B304" s="312"/>
      <c r="C304" s="265"/>
      <c r="D304" s="103"/>
      <c r="E304" s="305" t="s">
        <v>338</v>
      </c>
      <c r="F304" s="303">
        <f>F249</f>
        <v>4</v>
      </c>
      <c r="G304" s="313"/>
      <c r="H304" s="314"/>
      <c r="I304" s="308"/>
      <c r="J304" s="458"/>
      <c r="K304" s="453"/>
      <c r="L304" s="361"/>
      <c r="M304" s="361"/>
      <c r="N304" s="361"/>
      <c r="O304" s="361"/>
      <c r="P304" s="361"/>
    </row>
    <row r="305" spans="1:16" s="230" customFormat="1" ht="15" customHeight="1" x14ac:dyDescent="0.25">
      <c r="A305" s="311"/>
      <c r="B305" s="312"/>
      <c r="C305" s="265"/>
      <c r="D305" s="103"/>
      <c r="E305" s="305"/>
      <c r="F305" s="303"/>
      <c r="G305" s="313"/>
      <c r="H305" s="314"/>
      <c r="I305" s="308"/>
      <c r="J305" s="458"/>
      <c r="K305" s="453"/>
      <c r="L305" s="361"/>
      <c r="M305" s="361"/>
      <c r="N305" s="361"/>
      <c r="O305" s="361"/>
      <c r="P305" s="361"/>
    </row>
    <row r="306" spans="1:16" s="230" customFormat="1" ht="15" customHeight="1" x14ac:dyDescent="0.25">
      <c r="A306" s="327"/>
      <c r="B306" s="328"/>
      <c r="C306" s="329"/>
      <c r="D306" s="330"/>
      <c r="E306" s="336" t="s">
        <v>466</v>
      </c>
      <c r="F306" s="331"/>
      <c r="G306" s="332"/>
      <c r="H306" s="333"/>
      <c r="I306" s="334"/>
      <c r="J306" s="589"/>
      <c r="K306" s="335"/>
      <c r="L306" s="361"/>
      <c r="M306" s="361"/>
      <c r="N306" s="361"/>
      <c r="O306" s="361"/>
      <c r="P306" s="361"/>
    </row>
    <row r="307" spans="1:16" s="230" customFormat="1" ht="15" customHeight="1" x14ac:dyDescent="0.25">
      <c r="A307" s="492">
        <v>61</v>
      </c>
      <c r="B307" s="222" t="s">
        <v>451</v>
      </c>
      <c r="C307" s="178" t="s">
        <v>442</v>
      </c>
      <c r="D307" s="476" t="s">
        <v>10</v>
      </c>
      <c r="E307" s="285" t="s">
        <v>27</v>
      </c>
      <c r="F307" s="151">
        <v>1</v>
      </c>
      <c r="G307" s="223">
        <v>2.6388888888888889E-2</v>
      </c>
      <c r="H307" s="224">
        <v>196</v>
      </c>
      <c r="I307" s="225"/>
      <c r="J307" s="508" t="s">
        <v>467</v>
      </c>
      <c r="K307" s="493" t="s">
        <v>468</v>
      </c>
      <c r="L307" s="361"/>
      <c r="M307" s="361"/>
      <c r="N307" s="361"/>
      <c r="O307" s="361"/>
      <c r="P307" s="361"/>
    </row>
    <row r="308" spans="1:16" s="230" customFormat="1" ht="15" customHeight="1" x14ac:dyDescent="0.25">
      <c r="A308" s="492"/>
      <c r="B308" s="165" t="s">
        <v>445</v>
      </c>
      <c r="C308" s="116" t="s">
        <v>443</v>
      </c>
      <c r="D308" s="477"/>
      <c r="E308" s="323"/>
      <c r="F308" s="149"/>
      <c r="G308" s="166"/>
      <c r="H308" s="167"/>
      <c r="I308" s="168"/>
      <c r="J308" s="509"/>
      <c r="K308" s="494"/>
      <c r="L308" s="361"/>
      <c r="M308" s="361"/>
      <c r="N308" s="361"/>
      <c r="O308" s="361"/>
      <c r="P308" s="361"/>
    </row>
    <row r="309" spans="1:16" s="230" customFormat="1" ht="15" customHeight="1" x14ac:dyDescent="0.25">
      <c r="A309" s="492"/>
      <c r="B309" s="165" t="s">
        <v>452</v>
      </c>
      <c r="C309" s="80" t="s">
        <v>444</v>
      </c>
      <c r="D309" s="477"/>
      <c r="E309" s="286"/>
      <c r="F309" s="149"/>
      <c r="G309" s="166"/>
      <c r="H309" s="167"/>
      <c r="I309" s="168"/>
      <c r="J309" s="509"/>
      <c r="K309" s="494"/>
      <c r="L309" s="361"/>
      <c r="M309" s="361"/>
      <c r="N309" s="361"/>
      <c r="O309" s="361"/>
      <c r="P309" s="361"/>
    </row>
    <row r="310" spans="1:16" s="230" customFormat="1" ht="132.75" customHeight="1" x14ac:dyDescent="0.25">
      <c r="A310" s="492"/>
      <c r="B310" s="170" t="s">
        <v>441</v>
      </c>
      <c r="C310" s="115" t="s">
        <v>91</v>
      </c>
      <c r="D310" s="478"/>
      <c r="E310" s="287"/>
      <c r="F310" s="173"/>
      <c r="G310" s="174"/>
      <c r="H310" s="175"/>
      <c r="I310" s="176"/>
      <c r="J310" s="510"/>
      <c r="K310" s="495"/>
      <c r="L310" s="361"/>
      <c r="M310" s="361"/>
      <c r="N310" s="361"/>
      <c r="O310" s="361"/>
      <c r="P310" s="361"/>
    </row>
    <row r="311" spans="1:16" s="230" customFormat="1" ht="15" customHeight="1" x14ac:dyDescent="0.25">
      <c r="A311" s="492">
        <v>62</v>
      </c>
      <c r="B311" s="222" t="s">
        <v>451</v>
      </c>
      <c r="C311" s="178" t="s">
        <v>447</v>
      </c>
      <c r="D311" s="476" t="s">
        <v>10</v>
      </c>
      <c r="E311" s="394" t="s">
        <v>15</v>
      </c>
      <c r="F311" s="151">
        <v>1</v>
      </c>
      <c r="G311" s="223">
        <v>2.6388888888888889E-2</v>
      </c>
      <c r="H311" s="224">
        <v>570</v>
      </c>
      <c r="I311" s="225"/>
      <c r="J311" s="511" t="s">
        <v>264</v>
      </c>
      <c r="K311" s="493" t="s">
        <v>429</v>
      </c>
      <c r="L311" s="361"/>
      <c r="M311" s="361"/>
      <c r="N311" s="361"/>
      <c r="O311" s="361"/>
      <c r="P311" s="361"/>
    </row>
    <row r="312" spans="1:16" s="230" customFormat="1" ht="15" customHeight="1" x14ac:dyDescent="0.25">
      <c r="A312" s="492"/>
      <c r="B312" s="165" t="s">
        <v>62</v>
      </c>
      <c r="C312" s="116" t="s">
        <v>448</v>
      </c>
      <c r="D312" s="477"/>
      <c r="E312" s="395" t="s">
        <v>450</v>
      </c>
      <c r="F312" s="149"/>
      <c r="G312" s="166"/>
      <c r="H312" s="167"/>
      <c r="I312" s="168"/>
      <c r="J312" s="512"/>
      <c r="K312" s="494"/>
      <c r="L312" s="361"/>
      <c r="M312" s="361"/>
      <c r="N312" s="361"/>
      <c r="O312" s="361"/>
      <c r="P312" s="361"/>
    </row>
    <row r="313" spans="1:16" s="278" customFormat="1" ht="15" customHeight="1" x14ac:dyDescent="0.25">
      <c r="A313" s="492"/>
      <c r="B313" s="165" t="s">
        <v>452</v>
      </c>
      <c r="C313" s="80" t="s">
        <v>449</v>
      </c>
      <c r="D313" s="477"/>
      <c r="E313" s="395"/>
      <c r="F313" s="227"/>
      <c r="G313" s="166"/>
      <c r="H313" s="167"/>
      <c r="I313" s="168"/>
      <c r="J313" s="512"/>
      <c r="K313" s="494"/>
      <c r="L313" s="361"/>
      <c r="M313" s="361"/>
      <c r="N313" s="360"/>
      <c r="O313" s="360"/>
      <c r="P313" s="360"/>
    </row>
    <row r="314" spans="1:16" s="278" customFormat="1" ht="15" customHeight="1" x14ac:dyDescent="0.25">
      <c r="A314" s="492"/>
      <c r="B314" s="170" t="s">
        <v>446</v>
      </c>
      <c r="C314" s="115" t="s">
        <v>91</v>
      </c>
      <c r="D314" s="478"/>
      <c r="E314" s="396"/>
      <c r="F314" s="229"/>
      <c r="G314" s="174"/>
      <c r="H314" s="175"/>
      <c r="I314" s="176"/>
      <c r="J314" s="513"/>
      <c r="K314" s="495"/>
      <c r="L314" s="361"/>
      <c r="M314" s="361"/>
      <c r="N314" s="360"/>
      <c r="O314" s="360"/>
      <c r="P314" s="360"/>
    </row>
    <row r="315" spans="1:16" s="230" customFormat="1" ht="15" customHeight="1" x14ac:dyDescent="0.25">
      <c r="A315" s="492">
        <v>63</v>
      </c>
      <c r="B315" s="222" t="s">
        <v>453</v>
      </c>
      <c r="C315" s="178" t="s">
        <v>458</v>
      </c>
      <c r="D315" s="476" t="s">
        <v>14</v>
      </c>
      <c r="E315" s="285" t="s">
        <v>85</v>
      </c>
      <c r="F315" s="322">
        <v>1</v>
      </c>
      <c r="G315" s="223">
        <v>0.15625</v>
      </c>
      <c r="H315" s="224">
        <v>3004</v>
      </c>
      <c r="I315" s="225"/>
      <c r="J315" s="604" t="s">
        <v>469</v>
      </c>
      <c r="K315" s="493" t="s">
        <v>470</v>
      </c>
      <c r="L315" s="361"/>
      <c r="M315" s="361"/>
      <c r="N315" s="361"/>
      <c r="O315" s="361"/>
      <c r="P315" s="361"/>
    </row>
    <row r="316" spans="1:16" s="230" customFormat="1" ht="15" customHeight="1" x14ac:dyDescent="0.25">
      <c r="A316" s="492"/>
      <c r="B316" s="165" t="s">
        <v>393</v>
      </c>
      <c r="C316" s="116" t="s">
        <v>459</v>
      </c>
      <c r="D316" s="477"/>
      <c r="E316" s="116" t="s">
        <v>463</v>
      </c>
      <c r="F316" s="227"/>
      <c r="G316" s="166"/>
      <c r="H316" s="167"/>
      <c r="I316" s="168"/>
      <c r="J316" s="586"/>
      <c r="K316" s="494"/>
      <c r="L316" s="361"/>
      <c r="M316" s="361"/>
      <c r="N316" s="361"/>
      <c r="O316" s="361"/>
      <c r="P316" s="361"/>
    </row>
    <row r="317" spans="1:16" s="278" customFormat="1" ht="15" customHeight="1" x14ac:dyDescent="0.25">
      <c r="A317" s="492"/>
      <c r="B317" s="165" t="s">
        <v>454</v>
      </c>
      <c r="C317" s="80" t="s">
        <v>460</v>
      </c>
      <c r="D317" s="477"/>
      <c r="E317" s="286"/>
      <c r="F317" s="227"/>
      <c r="G317" s="166"/>
      <c r="H317" s="167"/>
      <c r="I317" s="168"/>
      <c r="J317" s="586"/>
      <c r="K317" s="494"/>
      <c r="L317" s="361"/>
      <c r="M317" s="361"/>
      <c r="N317" s="360"/>
      <c r="O317" s="360"/>
      <c r="P317" s="360"/>
    </row>
    <row r="318" spans="1:16" s="278" customFormat="1" ht="15" customHeight="1" x14ac:dyDescent="0.25">
      <c r="A318" s="492"/>
      <c r="B318" s="170" t="s">
        <v>455</v>
      </c>
      <c r="C318" s="115" t="s">
        <v>106</v>
      </c>
      <c r="D318" s="478"/>
      <c r="E318" s="287"/>
      <c r="F318" s="229"/>
      <c r="G318" s="174"/>
      <c r="H318" s="175"/>
      <c r="I318" s="176"/>
      <c r="J318" s="605"/>
      <c r="K318" s="495"/>
      <c r="L318" s="361"/>
      <c r="M318" s="361"/>
      <c r="N318" s="360"/>
      <c r="O318" s="360"/>
      <c r="P318" s="360"/>
    </row>
    <row r="319" spans="1:16" s="230" customFormat="1" ht="15" customHeight="1" x14ac:dyDescent="0.25">
      <c r="A319" s="492">
        <v>64</v>
      </c>
      <c r="B319" s="222" t="s">
        <v>456</v>
      </c>
      <c r="C319" s="178" t="s">
        <v>471</v>
      </c>
      <c r="D319" s="476" t="s">
        <v>10</v>
      </c>
      <c r="E319" s="285" t="s">
        <v>85</v>
      </c>
      <c r="F319" s="322">
        <v>1</v>
      </c>
      <c r="G319" s="223">
        <v>1.0416666666666666E-2</v>
      </c>
      <c r="H319" s="224">
        <v>571</v>
      </c>
      <c r="I319" s="225"/>
      <c r="J319" s="509" t="s">
        <v>512</v>
      </c>
      <c r="K319" s="493" t="s">
        <v>265</v>
      </c>
      <c r="L319" s="361"/>
      <c r="M319" s="361"/>
      <c r="N319" s="361"/>
      <c r="O319" s="361"/>
      <c r="P319" s="361"/>
    </row>
    <row r="320" spans="1:16" s="230" customFormat="1" ht="15" customHeight="1" x14ac:dyDescent="0.25">
      <c r="A320" s="492"/>
      <c r="B320" s="165" t="s">
        <v>440</v>
      </c>
      <c r="C320" s="116" t="s">
        <v>472</v>
      </c>
      <c r="D320" s="477"/>
      <c r="E320" s="116" t="s">
        <v>462</v>
      </c>
      <c r="F320" s="227"/>
      <c r="G320" s="166"/>
      <c r="H320" s="167"/>
      <c r="I320" s="168"/>
      <c r="J320" s="509"/>
      <c r="K320" s="494"/>
      <c r="L320" s="361"/>
      <c r="M320" s="361"/>
      <c r="N320" s="361"/>
      <c r="O320" s="361"/>
      <c r="P320" s="361"/>
    </row>
    <row r="321" spans="1:16" s="278" customFormat="1" ht="15" customHeight="1" x14ac:dyDescent="0.25">
      <c r="A321" s="492"/>
      <c r="B321" s="165" t="s">
        <v>457</v>
      </c>
      <c r="C321" s="80" t="s">
        <v>461</v>
      </c>
      <c r="D321" s="477"/>
      <c r="E321" s="286"/>
      <c r="F321" s="227"/>
      <c r="G321" s="166"/>
      <c r="H321" s="167"/>
      <c r="I321" s="168"/>
      <c r="J321" s="509"/>
      <c r="K321" s="494"/>
      <c r="L321" s="361"/>
      <c r="M321" s="361"/>
      <c r="N321" s="360"/>
      <c r="O321" s="360"/>
      <c r="P321" s="360"/>
    </row>
    <row r="322" spans="1:16" s="278" customFormat="1" ht="15" customHeight="1" x14ac:dyDescent="0.25">
      <c r="A322" s="496"/>
      <c r="B322" s="165" t="s">
        <v>83</v>
      </c>
      <c r="C322" s="80" t="s">
        <v>106</v>
      </c>
      <c r="D322" s="477"/>
      <c r="E322" s="286"/>
      <c r="F322" s="227"/>
      <c r="G322" s="166"/>
      <c r="H322" s="167"/>
      <c r="I322" s="168"/>
      <c r="J322" s="509"/>
      <c r="K322" s="495"/>
      <c r="L322" s="361"/>
      <c r="M322" s="361"/>
      <c r="N322" s="360"/>
      <c r="O322" s="360"/>
      <c r="P322" s="360"/>
    </row>
    <row r="323" spans="1:16" s="230" customFormat="1" ht="15" customHeight="1" x14ac:dyDescent="0.25">
      <c r="A323" s="324"/>
      <c r="B323" s="222"/>
      <c r="C323" s="258" t="s">
        <v>464</v>
      </c>
      <c r="D323" s="187" t="s">
        <v>73</v>
      </c>
      <c r="E323" s="187" t="s">
        <v>22</v>
      </c>
      <c r="F323" s="258">
        <f>F311</f>
        <v>1</v>
      </c>
      <c r="G323" s="289">
        <f>SUM(G307:G322)</f>
        <v>0.21944444444444444</v>
      </c>
      <c r="H323" s="290">
        <f>SUM(H307:H322)</f>
        <v>4341</v>
      </c>
      <c r="I323" s="225"/>
      <c r="J323" s="457"/>
      <c r="K323" s="452"/>
      <c r="L323" s="57"/>
      <c r="M323" s="361"/>
      <c r="N323" s="361"/>
      <c r="O323" s="361"/>
      <c r="P323" s="361"/>
    </row>
    <row r="324" spans="1:16" s="230" customFormat="1" ht="15" customHeight="1" x14ac:dyDescent="0.25">
      <c r="A324" s="325"/>
      <c r="B324" s="165"/>
      <c r="C324" s="83"/>
      <c r="D324" s="145" t="s">
        <v>465</v>
      </c>
      <c r="E324" s="145" t="s">
        <v>27</v>
      </c>
      <c r="F324" s="83">
        <f>F307</f>
        <v>1</v>
      </c>
      <c r="G324" s="292"/>
      <c r="H324" s="293"/>
      <c r="I324" s="168"/>
      <c r="J324" s="458"/>
      <c r="K324" s="453"/>
      <c r="L324" s="57"/>
      <c r="M324" s="361"/>
      <c r="N324" s="361"/>
      <c r="O324" s="361"/>
      <c r="P324" s="361"/>
    </row>
    <row r="325" spans="1:16" s="278" customFormat="1" ht="15" customHeight="1" x14ac:dyDescent="0.25">
      <c r="A325" s="325"/>
      <c r="B325" s="165"/>
      <c r="C325" s="83"/>
      <c r="D325" s="145"/>
      <c r="E325" s="145" t="s">
        <v>85</v>
      </c>
      <c r="F325" s="83">
        <f>F315+F319</f>
        <v>2</v>
      </c>
      <c r="G325" s="292"/>
      <c r="H325" s="293"/>
      <c r="I325" s="168"/>
      <c r="J325" s="458"/>
      <c r="K325" s="453"/>
      <c r="L325" s="57"/>
      <c r="M325" s="361"/>
      <c r="N325" s="360"/>
      <c r="O325" s="360"/>
      <c r="P325" s="360"/>
    </row>
    <row r="326" spans="1:16" s="278" customFormat="1" ht="15" customHeight="1" x14ac:dyDescent="0.25">
      <c r="A326" s="321"/>
      <c r="B326" s="170"/>
      <c r="C326" s="264"/>
      <c r="D326" s="326"/>
      <c r="E326" s="260"/>
      <c r="F326" s="264"/>
      <c r="G326" s="295"/>
      <c r="H326" s="296"/>
      <c r="I326" s="176"/>
      <c r="J326" s="459"/>
      <c r="K326" s="454"/>
      <c r="L326" s="361"/>
      <c r="M326" s="361"/>
      <c r="N326" s="360"/>
      <c r="O326" s="360"/>
      <c r="P326" s="360"/>
    </row>
    <row r="327" spans="1:16" s="278" customFormat="1" ht="15" customHeight="1" x14ac:dyDescent="0.25">
      <c r="A327" s="343"/>
      <c r="B327" s="344"/>
      <c r="C327" s="345"/>
      <c r="D327" s="346"/>
      <c r="E327" s="336" t="s">
        <v>473</v>
      </c>
      <c r="F327" s="345"/>
      <c r="G327" s="347"/>
      <c r="H327" s="348"/>
      <c r="I327" s="349"/>
      <c r="J327" s="589"/>
      <c r="K327" s="335"/>
      <c r="L327" s="361"/>
      <c r="M327" s="361"/>
      <c r="N327" s="360"/>
      <c r="O327" s="360"/>
      <c r="P327" s="360"/>
    </row>
    <row r="328" spans="1:16" ht="13.5" customHeight="1" x14ac:dyDescent="0.25">
      <c r="A328" s="483">
        <v>65</v>
      </c>
      <c r="B328" s="29" t="s">
        <v>474</v>
      </c>
      <c r="C328" s="26" t="s">
        <v>476</v>
      </c>
      <c r="D328" s="486" t="s">
        <v>10</v>
      </c>
      <c r="E328" s="36" t="s">
        <v>22</v>
      </c>
      <c r="F328" s="36">
        <v>1</v>
      </c>
      <c r="G328" s="71">
        <v>4.1666666666666664E-2</v>
      </c>
      <c r="H328" s="44">
        <v>450</v>
      </c>
      <c r="I328" s="73" t="s">
        <v>12</v>
      </c>
      <c r="J328" s="489" t="s">
        <v>478</v>
      </c>
      <c r="K328" s="493" t="s">
        <v>470</v>
      </c>
    </row>
    <row r="329" spans="1:16" ht="13.5" customHeight="1" x14ac:dyDescent="0.25">
      <c r="A329" s="484"/>
      <c r="B329" s="30" t="s">
        <v>475</v>
      </c>
      <c r="C329" s="27" t="s">
        <v>35</v>
      </c>
      <c r="D329" s="487"/>
      <c r="E329" s="37" t="s">
        <v>36</v>
      </c>
      <c r="F329" s="37"/>
      <c r="G329" s="63"/>
      <c r="H329" s="67"/>
      <c r="I329" s="68"/>
      <c r="J329" s="490"/>
      <c r="K329" s="494"/>
    </row>
    <row r="330" spans="1:16" ht="14.25" customHeight="1" x14ac:dyDescent="0.25">
      <c r="A330" s="484"/>
      <c r="B330" s="30" t="s">
        <v>474</v>
      </c>
      <c r="C330" s="80" t="s">
        <v>477</v>
      </c>
      <c r="D330" s="487"/>
      <c r="E330" s="37"/>
      <c r="F330" s="37"/>
      <c r="G330" s="63"/>
      <c r="H330" s="67"/>
      <c r="I330" s="68"/>
      <c r="J330" s="490"/>
      <c r="K330" s="494"/>
    </row>
    <row r="331" spans="1:16" ht="53.25" customHeight="1" x14ac:dyDescent="0.25">
      <c r="A331" s="485"/>
      <c r="B331" s="31" t="s">
        <v>136</v>
      </c>
      <c r="C331" s="28" t="s">
        <v>159</v>
      </c>
      <c r="D331" s="488"/>
      <c r="E331" s="38"/>
      <c r="F331" s="38"/>
      <c r="G331" s="42"/>
      <c r="H331" s="46"/>
      <c r="I331" s="69"/>
      <c r="J331" s="491"/>
      <c r="K331" s="495"/>
    </row>
    <row r="332" spans="1:16" s="230" customFormat="1" ht="15" customHeight="1" x14ac:dyDescent="0.25">
      <c r="A332" s="475">
        <v>66</v>
      </c>
      <c r="B332" s="222" t="s">
        <v>479</v>
      </c>
      <c r="C332" s="178" t="s">
        <v>482</v>
      </c>
      <c r="D332" s="486" t="s">
        <v>10</v>
      </c>
      <c r="E332" s="337" t="s">
        <v>85</v>
      </c>
      <c r="F332" s="322">
        <v>1</v>
      </c>
      <c r="G332" s="223">
        <v>4.1666666666666664E-2</v>
      </c>
      <c r="H332" s="224">
        <v>600</v>
      </c>
      <c r="I332" s="225"/>
      <c r="J332" s="604" t="s">
        <v>484</v>
      </c>
      <c r="K332" s="493" t="s">
        <v>470</v>
      </c>
      <c r="L332" s="361"/>
      <c r="M332" s="361"/>
      <c r="N332" s="361"/>
      <c r="O332" s="361"/>
      <c r="P332" s="361"/>
    </row>
    <row r="333" spans="1:16" s="230" customFormat="1" ht="15" customHeight="1" x14ac:dyDescent="0.25">
      <c r="A333" s="475"/>
      <c r="B333" s="165" t="s">
        <v>480</v>
      </c>
      <c r="C333" s="116" t="s">
        <v>483</v>
      </c>
      <c r="D333" s="487"/>
      <c r="E333" s="116" t="s">
        <v>21</v>
      </c>
      <c r="F333" s="227"/>
      <c r="G333" s="166"/>
      <c r="H333" s="167"/>
      <c r="I333" s="168"/>
      <c r="J333" s="586"/>
      <c r="K333" s="494"/>
      <c r="L333" s="361"/>
      <c r="M333" s="361"/>
      <c r="N333" s="361"/>
      <c r="O333" s="361"/>
      <c r="P333" s="361"/>
    </row>
    <row r="334" spans="1:16" s="278" customFormat="1" ht="15" customHeight="1" x14ac:dyDescent="0.25">
      <c r="A334" s="475"/>
      <c r="B334" s="165" t="s">
        <v>479</v>
      </c>
      <c r="C334" s="80" t="s">
        <v>485</v>
      </c>
      <c r="D334" s="487"/>
      <c r="E334" s="338"/>
      <c r="F334" s="227"/>
      <c r="G334" s="166"/>
      <c r="H334" s="167"/>
      <c r="I334" s="168"/>
      <c r="J334" s="586"/>
      <c r="K334" s="494"/>
      <c r="L334" s="361"/>
      <c r="M334" s="361"/>
      <c r="N334" s="360"/>
      <c r="O334" s="360"/>
      <c r="P334" s="360"/>
    </row>
    <row r="335" spans="1:16" s="278" customFormat="1" ht="15" customHeight="1" x14ac:dyDescent="0.25">
      <c r="A335" s="475"/>
      <c r="B335" s="170" t="s">
        <v>481</v>
      </c>
      <c r="C335" s="28" t="s">
        <v>159</v>
      </c>
      <c r="D335" s="488"/>
      <c r="E335" s="339"/>
      <c r="F335" s="229"/>
      <c r="G335" s="174"/>
      <c r="H335" s="175"/>
      <c r="I335" s="176"/>
      <c r="J335" s="605"/>
      <c r="K335" s="495"/>
      <c r="L335" s="361"/>
      <c r="M335" s="361"/>
      <c r="N335" s="360"/>
      <c r="O335" s="360"/>
      <c r="P335" s="360"/>
    </row>
    <row r="336" spans="1:16" s="230" customFormat="1" ht="15" customHeight="1" x14ac:dyDescent="0.25">
      <c r="A336" s="475">
        <v>67</v>
      </c>
      <c r="B336" s="222" t="s">
        <v>486</v>
      </c>
      <c r="C336" s="178" t="s">
        <v>489</v>
      </c>
      <c r="D336" s="476" t="s">
        <v>14</v>
      </c>
      <c r="E336" s="340" t="s">
        <v>85</v>
      </c>
      <c r="F336" s="322">
        <v>1</v>
      </c>
      <c r="G336" s="223">
        <v>1.9722222222222223</v>
      </c>
      <c r="H336" s="224">
        <v>5636</v>
      </c>
      <c r="I336" s="225"/>
      <c r="J336" s="511" t="s">
        <v>509</v>
      </c>
      <c r="K336" s="493" t="s">
        <v>20</v>
      </c>
      <c r="L336" s="361"/>
      <c r="M336" s="361"/>
      <c r="N336" s="361"/>
      <c r="O336" s="361"/>
      <c r="P336" s="361"/>
    </row>
    <row r="337" spans="1:16" s="230" customFormat="1" ht="15" customHeight="1" x14ac:dyDescent="0.25">
      <c r="A337" s="475"/>
      <c r="B337" s="165" t="s">
        <v>487</v>
      </c>
      <c r="C337" s="80" t="s">
        <v>490</v>
      </c>
      <c r="D337" s="477"/>
      <c r="E337" s="116" t="s">
        <v>406</v>
      </c>
      <c r="F337" s="227"/>
      <c r="G337" s="166"/>
      <c r="H337" s="167"/>
      <c r="I337" s="168"/>
      <c r="J337" s="512"/>
      <c r="K337" s="494"/>
      <c r="L337" s="361"/>
      <c r="M337" s="361"/>
      <c r="N337" s="361"/>
      <c r="O337" s="361"/>
      <c r="P337" s="361"/>
    </row>
    <row r="338" spans="1:16" s="278" customFormat="1" ht="15" customHeight="1" x14ac:dyDescent="0.25">
      <c r="A338" s="475"/>
      <c r="B338" s="165" t="s">
        <v>486</v>
      </c>
      <c r="C338" s="80" t="s">
        <v>501</v>
      </c>
      <c r="D338" s="477"/>
      <c r="E338" s="341"/>
      <c r="F338" s="227"/>
      <c r="G338" s="166"/>
      <c r="H338" s="167"/>
      <c r="I338" s="168"/>
      <c r="J338" s="512"/>
      <c r="K338" s="494"/>
      <c r="L338" s="361"/>
      <c r="M338" s="361"/>
      <c r="N338" s="360"/>
      <c r="O338" s="360"/>
      <c r="P338" s="360"/>
    </row>
    <row r="339" spans="1:16" s="278" customFormat="1" ht="21.75" customHeight="1" x14ac:dyDescent="0.25">
      <c r="A339" s="475"/>
      <c r="B339" s="170" t="s">
        <v>488</v>
      </c>
      <c r="C339" s="28" t="s">
        <v>159</v>
      </c>
      <c r="D339" s="478"/>
      <c r="E339" s="342"/>
      <c r="F339" s="229"/>
      <c r="G339" s="174"/>
      <c r="H339" s="175"/>
      <c r="I339" s="176"/>
      <c r="J339" s="513"/>
      <c r="K339" s="495"/>
      <c r="L339" s="361"/>
      <c r="M339" s="361"/>
      <c r="N339" s="360"/>
      <c r="O339" s="360"/>
      <c r="P339" s="360"/>
    </row>
    <row r="340" spans="1:16" s="230" customFormat="1" ht="15" customHeight="1" x14ac:dyDescent="0.25">
      <c r="A340" s="475">
        <v>68</v>
      </c>
      <c r="B340" s="222" t="s">
        <v>491</v>
      </c>
      <c r="C340" s="178" t="s">
        <v>494</v>
      </c>
      <c r="D340" s="476" t="s">
        <v>10</v>
      </c>
      <c r="E340" s="350" t="s">
        <v>85</v>
      </c>
      <c r="F340" s="322">
        <v>1</v>
      </c>
      <c r="G340" s="223">
        <v>5.347222222222222E-2</v>
      </c>
      <c r="H340" s="224">
        <v>156</v>
      </c>
      <c r="I340" s="225"/>
      <c r="J340" s="511" t="s">
        <v>123</v>
      </c>
      <c r="K340" s="493" t="s">
        <v>123</v>
      </c>
      <c r="L340" s="361"/>
      <c r="M340" s="361"/>
      <c r="N340" s="361"/>
      <c r="O340" s="361"/>
      <c r="P340" s="361"/>
    </row>
    <row r="341" spans="1:16" s="230" customFormat="1" ht="15" customHeight="1" x14ac:dyDescent="0.25">
      <c r="A341" s="475"/>
      <c r="B341" s="165" t="s">
        <v>492</v>
      </c>
      <c r="C341" s="116" t="s">
        <v>104</v>
      </c>
      <c r="D341" s="477"/>
      <c r="E341" s="116" t="s">
        <v>104</v>
      </c>
      <c r="F341" s="227"/>
      <c r="G341" s="166"/>
      <c r="H341" s="167"/>
      <c r="I341" s="168"/>
      <c r="J341" s="512"/>
      <c r="K341" s="494"/>
      <c r="L341" s="361"/>
      <c r="M341" s="361"/>
      <c r="N341" s="361"/>
      <c r="O341" s="361"/>
      <c r="P341" s="361"/>
    </row>
    <row r="342" spans="1:16" s="278" customFormat="1" ht="15" customHeight="1" x14ac:dyDescent="0.25">
      <c r="A342" s="475"/>
      <c r="B342" s="165" t="s">
        <v>491</v>
      </c>
      <c r="C342" s="80" t="s">
        <v>507</v>
      </c>
      <c r="D342" s="477"/>
      <c r="E342" s="351"/>
      <c r="F342" s="227"/>
      <c r="G342" s="166"/>
      <c r="H342" s="167"/>
      <c r="I342" s="168"/>
      <c r="J342" s="512"/>
      <c r="K342" s="494"/>
      <c r="L342" s="361"/>
      <c r="M342" s="361"/>
      <c r="N342" s="360"/>
      <c r="O342" s="360"/>
      <c r="P342" s="360"/>
    </row>
    <row r="343" spans="1:16" s="278" customFormat="1" ht="15" customHeight="1" x14ac:dyDescent="0.25">
      <c r="A343" s="475"/>
      <c r="B343" s="170" t="s">
        <v>493</v>
      </c>
      <c r="C343" s="80" t="s">
        <v>106</v>
      </c>
      <c r="D343" s="478"/>
      <c r="E343" s="352"/>
      <c r="F343" s="229"/>
      <c r="G343" s="174"/>
      <c r="H343" s="175"/>
      <c r="I343" s="176"/>
      <c r="J343" s="513"/>
      <c r="K343" s="495"/>
      <c r="L343" s="361"/>
      <c r="M343" s="361"/>
      <c r="N343" s="360"/>
      <c r="O343" s="360"/>
      <c r="P343" s="360"/>
    </row>
    <row r="344" spans="1:16" s="230" customFormat="1" ht="15" customHeight="1" x14ac:dyDescent="0.25">
      <c r="A344" s="475">
        <v>69</v>
      </c>
      <c r="B344" s="222" t="s">
        <v>491</v>
      </c>
      <c r="C344" s="178" t="s">
        <v>496</v>
      </c>
      <c r="D344" s="476" t="s">
        <v>14</v>
      </c>
      <c r="E344" s="350" t="s">
        <v>85</v>
      </c>
      <c r="F344" s="322">
        <v>1</v>
      </c>
      <c r="G344" s="223">
        <v>0.21180555555555555</v>
      </c>
      <c r="H344" s="224">
        <v>829</v>
      </c>
      <c r="I344" s="225"/>
      <c r="J344" s="511" t="s">
        <v>508</v>
      </c>
      <c r="K344" s="493" t="s">
        <v>470</v>
      </c>
      <c r="L344" s="361"/>
      <c r="M344" s="361"/>
      <c r="N344" s="361"/>
      <c r="O344" s="361"/>
      <c r="P344" s="361"/>
    </row>
    <row r="345" spans="1:16" s="230" customFormat="1" ht="15" customHeight="1" x14ac:dyDescent="0.25">
      <c r="A345" s="475"/>
      <c r="B345" s="165" t="s">
        <v>251</v>
      </c>
      <c r="C345" s="116" t="s">
        <v>497</v>
      </c>
      <c r="D345" s="477"/>
      <c r="E345" s="116" t="s">
        <v>463</v>
      </c>
      <c r="F345" s="227"/>
      <c r="G345" s="166"/>
      <c r="H345" s="167"/>
      <c r="I345" s="168"/>
      <c r="J345" s="512"/>
      <c r="K345" s="494"/>
      <c r="L345" s="361"/>
      <c r="M345" s="361"/>
      <c r="N345" s="361"/>
      <c r="O345" s="361"/>
      <c r="P345" s="361"/>
    </row>
    <row r="346" spans="1:16" s="278" customFormat="1" ht="15" customHeight="1" x14ac:dyDescent="0.25">
      <c r="A346" s="475"/>
      <c r="B346" s="165" t="s">
        <v>491</v>
      </c>
      <c r="C346" s="80" t="s">
        <v>513</v>
      </c>
      <c r="D346" s="477"/>
      <c r="E346" s="351"/>
      <c r="F346" s="227"/>
      <c r="G346" s="166"/>
      <c r="H346" s="167"/>
      <c r="I346" s="168"/>
      <c r="J346" s="512"/>
      <c r="K346" s="494"/>
      <c r="L346" s="361"/>
      <c r="M346" s="361"/>
      <c r="N346" s="360"/>
      <c r="O346" s="360"/>
      <c r="P346" s="360"/>
    </row>
    <row r="347" spans="1:16" s="278" customFormat="1" ht="15" customHeight="1" x14ac:dyDescent="0.25">
      <c r="A347" s="475"/>
      <c r="B347" s="170" t="s">
        <v>495</v>
      </c>
      <c r="C347" s="80" t="s">
        <v>106</v>
      </c>
      <c r="D347" s="478"/>
      <c r="E347" s="352"/>
      <c r="F347" s="229"/>
      <c r="G347" s="174"/>
      <c r="H347" s="175"/>
      <c r="I347" s="176"/>
      <c r="J347" s="513"/>
      <c r="K347" s="495"/>
      <c r="L347" s="361"/>
      <c r="M347" s="361"/>
      <c r="N347" s="360"/>
      <c r="O347" s="360"/>
      <c r="P347" s="360"/>
    </row>
    <row r="348" spans="1:16" s="230" customFormat="1" ht="15" customHeight="1" x14ac:dyDescent="0.25">
      <c r="A348" s="475">
        <v>70</v>
      </c>
      <c r="B348" s="222" t="s">
        <v>498</v>
      </c>
      <c r="C348" s="113" t="s">
        <v>92</v>
      </c>
      <c r="D348" s="476" t="s">
        <v>10</v>
      </c>
      <c r="E348" s="394" t="s">
        <v>85</v>
      </c>
      <c r="F348" s="322">
        <v>1</v>
      </c>
      <c r="G348" s="223">
        <v>6.25E-2</v>
      </c>
      <c r="H348" s="224">
        <v>859</v>
      </c>
      <c r="I348" s="225"/>
      <c r="J348" s="511" t="s">
        <v>510</v>
      </c>
      <c r="K348" s="493" t="s">
        <v>470</v>
      </c>
      <c r="L348" s="361"/>
      <c r="M348" s="361"/>
      <c r="N348" s="361"/>
      <c r="O348" s="361"/>
      <c r="P348" s="361"/>
    </row>
    <row r="349" spans="1:16" s="230" customFormat="1" ht="15" customHeight="1" x14ac:dyDescent="0.25">
      <c r="A349" s="475"/>
      <c r="B349" s="165" t="s">
        <v>499</v>
      </c>
      <c r="C349" s="114" t="s">
        <v>93</v>
      </c>
      <c r="D349" s="477"/>
      <c r="E349" s="116" t="s">
        <v>21</v>
      </c>
      <c r="F349" s="227"/>
      <c r="G349" s="166"/>
      <c r="H349" s="167"/>
      <c r="I349" s="168"/>
      <c r="J349" s="512"/>
      <c r="K349" s="494"/>
      <c r="L349" s="361"/>
      <c r="M349" s="361"/>
      <c r="N349" s="361"/>
      <c r="O349" s="361"/>
      <c r="P349" s="361"/>
    </row>
    <row r="350" spans="1:16" s="278" customFormat="1" ht="15" customHeight="1" x14ac:dyDescent="0.25">
      <c r="A350" s="475"/>
      <c r="B350" s="165" t="s">
        <v>498</v>
      </c>
      <c r="C350" s="80" t="s">
        <v>511</v>
      </c>
      <c r="D350" s="477"/>
      <c r="E350" s="395"/>
      <c r="F350" s="227"/>
      <c r="G350" s="166"/>
      <c r="H350" s="167"/>
      <c r="I350" s="168"/>
      <c r="J350" s="512"/>
      <c r="K350" s="494"/>
      <c r="L350" s="361"/>
      <c r="M350" s="361"/>
      <c r="N350" s="360"/>
      <c r="O350" s="360"/>
      <c r="P350" s="360"/>
    </row>
    <row r="351" spans="1:16" s="278" customFormat="1" ht="15" customHeight="1" x14ac:dyDescent="0.25">
      <c r="A351" s="475"/>
      <c r="B351" s="170" t="s">
        <v>500</v>
      </c>
      <c r="C351" s="28" t="s">
        <v>159</v>
      </c>
      <c r="D351" s="478"/>
      <c r="E351" s="396"/>
      <c r="F351" s="229"/>
      <c r="G351" s="174"/>
      <c r="H351" s="175"/>
      <c r="I351" s="176"/>
      <c r="J351" s="513"/>
      <c r="K351" s="495"/>
      <c r="L351" s="361"/>
      <c r="M351" s="361"/>
      <c r="N351" s="360"/>
      <c r="O351" s="360"/>
      <c r="P351" s="360"/>
    </row>
    <row r="352" spans="1:16" s="230" customFormat="1" ht="15" customHeight="1" x14ac:dyDescent="0.25">
      <c r="A352" s="475">
        <v>71</v>
      </c>
      <c r="B352" s="222" t="s">
        <v>498</v>
      </c>
      <c r="C352" s="178" t="s">
        <v>506</v>
      </c>
      <c r="D352" s="476" t="s">
        <v>10</v>
      </c>
      <c r="E352" s="394" t="s">
        <v>85</v>
      </c>
      <c r="F352" s="322">
        <v>1</v>
      </c>
      <c r="G352" s="223">
        <v>0</v>
      </c>
      <c r="H352" s="224">
        <v>0</v>
      </c>
      <c r="I352" s="225"/>
      <c r="J352" s="511" t="s">
        <v>123</v>
      </c>
      <c r="K352" s="493" t="s">
        <v>123</v>
      </c>
      <c r="L352" s="361"/>
      <c r="M352" s="361"/>
      <c r="N352" s="361"/>
      <c r="O352" s="361"/>
      <c r="P352" s="361"/>
    </row>
    <row r="353" spans="1:18" s="230" customFormat="1" ht="15" customHeight="1" x14ac:dyDescent="0.25">
      <c r="A353" s="475"/>
      <c r="B353" s="165" t="s">
        <v>499</v>
      </c>
      <c r="C353" s="116" t="s">
        <v>502</v>
      </c>
      <c r="D353" s="477"/>
      <c r="E353" s="116" t="s">
        <v>406</v>
      </c>
      <c r="F353" s="227"/>
      <c r="G353" s="166"/>
      <c r="H353" s="167"/>
      <c r="I353" s="168"/>
      <c r="J353" s="512"/>
      <c r="K353" s="494"/>
      <c r="L353" s="361"/>
      <c r="M353" s="361"/>
      <c r="N353" s="361"/>
      <c r="O353" s="361"/>
      <c r="P353" s="361"/>
    </row>
    <row r="354" spans="1:18" s="278" customFormat="1" ht="15" customHeight="1" x14ac:dyDescent="0.25">
      <c r="A354" s="475"/>
      <c r="B354" s="165" t="s">
        <v>498</v>
      </c>
      <c r="C354" s="80" t="s">
        <v>516</v>
      </c>
      <c r="D354" s="477"/>
      <c r="E354" s="395"/>
      <c r="F354" s="227"/>
      <c r="G354" s="166"/>
      <c r="H354" s="167"/>
      <c r="I354" s="168"/>
      <c r="J354" s="512"/>
      <c r="K354" s="494"/>
      <c r="L354" s="361"/>
      <c r="M354" s="361"/>
      <c r="N354" s="360"/>
      <c r="O354" s="360"/>
      <c r="P354" s="360"/>
    </row>
    <row r="355" spans="1:18" s="278" customFormat="1" ht="15" customHeight="1" x14ac:dyDescent="0.25">
      <c r="A355" s="475"/>
      <c r="B355" s="170" t="s">
        <v>500</v>
      </c>
      <c r="C355" s="115" t="s">
        <v>106</v>
      </c>
      <c r="D355" s="478"/>
      <c r="E355" s="396"/>
      <c r="F355" s="229"/>
      <c r="G355" s="174"/>
      <c r="H355" s="175"/>
      <c r="I355" s="176"/>
      <c r="J355" s="513"/>
      <c r="K355" s="495"/>
      <c r="L355" s="361"/>
      <c r="M355" s="361"/>
      <c r="N355" s="360"/>
      <c r="O355" s="360"/>
      <c r="P355" s="360"/>
    </row>
    <row r="356" spans="1:18" s="230" customFormat="1" ht="15" customHeight="1" x14ac:dyDescent="0.25">
      <c r="A356" s="475">
        <v>72</v>
      </c>
      <c r="B356" s="222" t="s">
        <v>498</v>
      </c>
      <c r="C356" s="178" t="s">
        <v>489</v>
      </c>
      <c r="D356" s="476" t="s">
        <v>14</v>
      </c>
      <c r="E356" s="353" t="s">
        <v>85</v>
      </c>
      <c r="F356" s="322">
        <v>1</v>
      </c>
      <c r="G356" s="223">
        <v>0.60069444444444442</v>
      </c>
      <c r="H356" s="224">
        <v>2836</v>
      </c>
      <c r="I356" s="225" t="s">
        <v>514</v>
      </c>
      <c r="J356" s="511" t="s">
        <v>515</v>
      </c>
      <c r="K356" s="493" t="s">
        <v>470</v>
      </c>
      <c r="L356" s="361"/>
      <c r="M356" s="361"/>
      <c r="N356" s="361"/>
      <c r="O356" s="361"/>
      <c r="P356" s="361"/>
    </row>
    <row r="357" spans="1:18" s="230" customFormat="1" ht="15" customHeight="1" x14ac:dyDescent="0.25">
      <c r="A357" s="475"/>
      <c r="B357" s="165" t="s">
        <v>503</v>
      </c>
      <c r="C357" s="116" t="s">
        <v>519</v>
      </c>
      <c r="D357" s="477"/>
      <c r="E357" s="116" t="s">
        <v>518</v>
      </c>
      <c r="F357" s="227"/>
      <c r="G357" s="166"/>
      <c r="H357" s="167"/>
      <c r="I357" s="168"/>
      <c r="J357" s="512"/>
      <c r="K357" s="494"/>
      <c r="L357" s="361"/>
      <c r="M357" s="361"/>
      <c r="N357" s="361"/>
      <c r="O357" s="361"/>
      <c r="P357" s="361"/>
    </row>
    <row r="358" spans="1:18" s="278" customFormat="1" ht="15" customHeight="1" x14ac:dyDescent="0.25">
      <c r="A358" s="475"/>
      <c r="B358" s="165" t="s">
        <v>504</v>
      </c>
      <c r="C358" s="80" t="s">
        <v>517</v>
      </c>
      <c r="D358" s="477"/>
      <c r="E358" s="351"/>
      <c r="F358" s="227"/>
      <c r="G358" s="166"/>
      <c r="H358" s="167"/>
      <c r="I358" s="168"/>
      <c r="J358" s="512"/>
      <c r="K358" s="494"/>
      <c r="L358" s="361"/>
      <c r="M358" s="361"/>
      <c r="N358" s="360"/>
      <c r="O358" s="360"/>
      <c r="P358" s="360"/>
    </row>
    <row r="359" spans="1:18" s="278" customFormat="1" ht="15" customHeight="1" x14ac:dyDescent="0.25">
      <c r="A359" s="475"/>
      <c r="B359" s="170" t="s">
        <v>102</v>
      </c>
      <c r="C359" s="115" t="s">
        <v>106</v>
      </c>
      <c r="D359" s="478"/>
      <c r="E359" s="352"/>
      <c r="F359" s="229"/>
      <c r="G359" s="174"/>
      <c r="H359" s="175"/>
      <c r="I359" s="176"/>
      <c r="J359" s="513"/>
      <c r="K359" s="495"/>
      <c r="L359" s="361"/>
      <c r="M359" s="361"/>
      <c r="N359" s="360"/>
      <c r="O359" s="360"/>
      <c r="P359" s="360"/>
      <c r="Q359" s="360"/>
      <c r="R359" s="360"/>
    </row>
    <row r="360" spans="1:18" s="278" customFormat="1" ht="15" customHeight="1" x14ac:dyDescent="0.25">
      <c r="A360" s="496"/>
      <c r="B360" s="222"/>
      <c r="C360" s="258" t="s">
        <v>546</v>
      </c>
      <c r="D360" s="187" t="s">
        <v>386</v>
      </c>
      <c r="E360" s="187" t="s">
        <v>22</v>
      </c>
      <c r="F360" s="258">
        <f>F348</f>
        <v>1</v>
      </c>
      <c r="G360" s="289">
        <f>SUM(G328:G359)</f>
        <v>2.9840277777777775</v>
      </c>
      <c r="H360" s="290">
        <f>SUM(H328:H359)</f>
        <v>11366</v>
      </c>
      <c r="I360" s="225"/>
      <c r="J360" s="457"/>
      <c r="K360" s="452"/>
      <c r="L360" s="57"/>
      <c r="M360" s="361"/>
      <c r="N360" s="360"/>
      <c r="O360" s="360"/>
      <c r="P360" s="360"/>
      <c r="Q360" s="360"/>
      <c r="R360" s="360"/>
    </row>
    <row r="361" spans="1:18" s="278" customFormat="1" ht="15" customHeight="1" x14ac:dyDescent="0.25">
      <c r="A361" s="562"/>
      <c r="B361" s="165"/>
      <c r="C361" s="83"/>
      <c r="D361" s="145" t="s">
        <v>268</v>
      </c>
      <c r="E361" s="145" t="s">
        <v>85</v>
      </c>
      <c r="F361" s="83">
        <f>F356+F352+F348+F344+F340+F336+F332</f>
        <v>7</v>
      </c>
      <c r="G361" s="292"/>
      <c r="H361" s="293"/>
      <c r="I361" s="168"/>
      <c r="J361" s="458"/>
      <c r="K361" s="453"/>
      <c r="L361" s="57"/>
      <c r="M361" s="361"/>
      <c r="N361" s="360"/>
      <c r="O361" s="360"/>
      <c r="P361" s="360"/>
      <c r="Q361" s="360"/>
      <c r="R361" s="360"/>
    </row>
    <row r="362" spans="1:18" s="278" customFormat="1" ht="15" customHeight="1" x14ac:dyDescent="0.25">
      <c r="A362" s="563"/>
      <c r="B362" s="170"/>
      <c r="C362" s="264"/>
      <c r="D362" s="260"/>
      <c r="E362" s="362"/>
      <c r="F362" s="363"/>
      <c r="G362" s="295"/>
      <c r="H362" s="296"/>
      <c r="I362" s="176"/>
      <c r="J362" s="459"/>
      <c r="K362" s="454"/>
      <c r="L362" s="57"/>
      <c r="M362" s="361"/>
      <c r="N362" s="360"/>
      <c r="O362" s="360"/>
      <c r="P362" s="360"/>
      <c r="Q362" s="360"/>
      <c r="R362" s="360"/>
    </row>
    <row r="363" spans="1:18" s="278" customFormat="1" ht="15" customHeight="1" x14ac:dyDescent="0.25">
      <c r="A363" s="325"/>
      <c r="B363" s="165"/>
      <c r="C363" s="80"/>
      <c r="D363" s="354"/>
      <c r="E363" s="359" t="s">
        <v>520</v>
      </c>
      <c r="F363" s="227"/>
      <c r="G363" s="166"/>
      <c r="H363" s="167"/>
      <c r="I363" s="168"/>
      <c r="J363" s="445"/>
      <c r="K363" s="443"/>
      <c r="L363" s="361"/>
      <c r="M363" s="361"/>
      <c r="N363" s="360"/>
      <c r="O363" s="360"/>
      <c r="P363" s="360"/>
      <c r="Q363" s="360"/>
      <c r="R363" s="360"/>
    </row>
    <row r="364" spans="1:18" s="230" customFormat="1" ht="15" customHeight="1" x14ac:dyDescent="0.25">
      <c r="A364" s="496">
        <v>73</v>
      </c>
      <c r="B364" s="222" t="s">
        <v>521</v>
      </c>
      <c r="C364" s="178" t="s">
        <v>204</v>
      </c>
      <c r="D364" s="476" t="s">
        <v>10</v>
      </c>
      <c r="E364" s="356" t="s">
        <v>526</v>
      </c>
      <c r="F364" s="322">
        <v>1</v>
      </c>
      <c r="G364" s="223">
        <v>0.1111111111111111</v>
      </c>
      <c r="H364" s="224">
        <v>1274</v>
      </c>
      <c r="I364" s="225" t="s">
        <v>514</v>
      </c>
      <c r="J364" s="511" t="s">
        <v>525</v>
      </c>
      <c r="K364" s="493" t="s">
        <v>470</v>
      </c>
      <c r="L364" s="361"/>
      <c r="M364" s="361"/>
      <c r="N364" s="361"/>
      <c r="O364" s="361"/>
      <c r="P364" s="361"/>
      <c r="Q364" s="361"/>
      <c r="R364" s="361"/>
    </row>
    <row r="365" spans="1:18" s="230" customFormat="1" ht="15" customHeight="1" x14ac:dyDescent="0.25">
      <c r="A365" s="562"/>
      <c r="B365" s="165" t="s">
        <v>522</v>
      </c>
      <c r="C365" s="116" t="s">
        <v>524</v>
      </c>
      <c r="D365" s="477"/>
      <c r="E365" s="116"/>
      <c r="F365" s="227"/>
      <c r="G365" s="166"/>
      <c r="H365" s="167"/>
      <c r="I365" s="168"/>
      <c r="J365" s="512"/>
      <c r="K365" s="494"/>
      <c r="L365" s="361"/>
      <c r="M365" s="361"/>
      <c r="N365" s="361"/>
      <c r="O365" s="361"/>
      <c r="P365" s="361"/>
      <c r="Q365" s="361"/>
      <c r="R365" s="361"/>
    </row>
    <row r="366" spans="1:18" s="278" customFormat="1" ht="15" customHeight="1" x14ac:dyDescent="0.25">
      <c r="A366" s="562"/>
      <c r="B366" s="165" t="s">
        <v>521</v>
      </c>
      <c r="C366" s="80" t="s">
        <v>523</v>
      </c>
      <c r="D366" s="477"/>
      <c r="E366" s="357"/>
      <c r="F366" s="227"/>
      <c r="G366" s="166"/>
      <c r="H366" s="167"/>
      <c r="I366" s="564"/>
      <c r="J366" s="512"/>
      <c r="K366" s="494"/>
      <c r="L366" s="361"/>
      <c r="M366" s="361"/>
      <c r="N366" s="360"/>
      <c r="O366" s="497"/>
      <c r="P366" s="497"/>
      <c r="Q366" s="360"/>
      <c r="R366" s="360"/>
    </row>
    <row r="367" spans="1:18" s="278" customFormat="1" ht="18" customHeight="1" x14ac:dyDescent="0.25">
      <c r="A367" s="563"/>
      <c r="B367" s="170" t="s">
        <v>46</v>
      </c>
      <c r="C367" s="115" t="s">
        <v>106</v>
      </c>
      <c r="D367" s="478"/>
      <c r="E367" s="358"/>
      <c r="F367" s="229"/>
      <c r="G367" s="174"/>
      <c r="H367" s="175"/>
      <c r="I367" s="564"/>
      <c r="J367" s="513"/>
      <c r="K367" s="495"/>
      <c r="L367" s="361"/>
      <c r="M367" s="361"/>
      <c r="N367" s="360"/>
      <c r="O367" s="497"/>
      <c r="P367" s="497"/>
      <c r="Q367" s="360"/>
      <c r="R367" s="360"/>
    </row>
    <row r="368" spans="1:18" s="230" customFormat="1" ht="15" customHeight="1" x14ac:dyDescent="0.25">
      <c r="A368" s="496">
        <v>74</v>
      </c>
      <c r="B368" s="222" t="s">
        <v>521</v>
      </c>
      <c r="C368" s="178" t="s">
        <v>527</v>
      </c>
      <c r="D368" s="476" t="s">
        <v>14</v>
      </c>
      <c r="E368" s="356" t="s">
        <v>85</v>
      </c>
      <c r="F368" s="322">
        <v>1</v>
      </c>
      <c r="G368" s="223">
        <v>1.1201388888888888</v>
      </c>
      <c r="H368" s="224">
        <v>1036</v>
      </c>
      <c r="I368" s="225" t="s">
        <v>514</v>
      </c>
      <c r="J368" s="511" t="s">
        <v>123</v>
      </c>
      <c r="K368" s="493" t="s">
        <v>123</v>
      </c>
      <c r="L368" s="361"/>
      <c r="M368" s="361"/>
      <c r="N368" s="361"/>
      <c r="O368" s="361"/>
      <c r="P368" s="361"/>
      <c r="Q368" s="361"/>
      <c r="R368" s="361"/>
    </row>
    <row r="369" spans="1:18" s="230" customFormat="1" ht="15" customHeight="1" x14ac:dyDescent="0.25">
      <c r="A369" s="562"/>
      <c r="B369" s="165" t="s">
        <v>522</v>
      </c>
      <c r="C369" s="116" t="s">
        <v>528</v>
      </c>
      <c r="D369" s="477"/>
      <c r="E369" s="116" t="s">
        <v>80</v>
      </c>
      <c r="F369" s="227"/>
      <c r="G369" s="166"/>
      <c r="H369" s="167"/>
      <c r="I369" s="168"/>
      <c r="J369" s="512"/>
      <c r="K369" s="494"/>
      <c r="L369" s="361"/>
      <c r="M369" s="361"/>
      <c r="N369" s="361"/>
      <c r="O369" s="361"/>
      <c r="P369" s="361"/>
      <c r="Q369" s="361"/>
      <c r="R369" s="361"/>
    </row>
    <row r="370" spans="1:18" s="278" customFormat="1" ht="15" customHeight="1" x14ac:dyDescent="0.25">
      <c r="A370" s="562"/>
      <c r="B370" s="165" t="s">
        <v>529</v>
      </c>
      <c r="C370" s="80" t="s">
        <v>537</v>
      </c>
      <c r="D370" s="477"/>
      <c r="E370" s="357"/>
      <c r="F370" s="227"/>
      <c r="G370" s="166"/>
      <c r="H370" s="167"/>
      <c r="I370" s="168"/>
      <c r="J370" s="512"/>
      <c r="K370" s="494"/>
      <c r="L370" s="361"/>
      <c r="M370" s="361"/>
      <c r="N370" s="360"/>
      <c r="O370" s="360"/>
      <c r="P370" s="360"/>
      <c r="Q370" s="360"/>
      <c r="R370" s="360"/>
    </row>
    <row r="371" spans="1:18" s="278" customFormat="1" ht="15" customHeight="1" x14ac:dyDescent="0.25">
      <c r="A371" s="563"/>
      <c r="B371" s="170" t="s">
        <v>530</v>
      </c>
      <c r="C371" s="115" t="s">
        <v>106</v>
      </c>
      <c r="D371" s="478"/>
      <c r="E371" s="358"/>
      <c r="F371" s="229"/>
      <c r="G371" s="174"/>
      <c r="H371" s="175"/>
      <c r="I371" s="176"/>
      <c r="J371" s="513"/>
      <c r="K371" s="495"/>
      <c r="L371" s="361"/>
      <c r="M371" s="361"/>
      <c r="N371" s="360"/>
      <c r="O371" s="360"/>
      <c r="P371" s="360"/>
      <c r="Q371" s="360"/>
      <c r="R371" s="360"/>
    </row>
    <row r="372" spans="1:18" s="230" customFormat="1" ht="15" customHeight="1" x14ac:dyDescent="0.25">
      <c r="A372" s="496">
        <v>75</v>
      </c>
      <c r="B372" s="222" t="s">
        <v>521</v>
      </c>
      <c r="C372" s="178" t="s">
        <v>532</v>
      </c>
      <c r="D372" s="476" t="s">
        <v>10</v>
      </c>
      <c r="E372" s="356" t="s">
        <v>526</v>
      </c>
      <c r="F372" s="322">
        <v>1</v>
      </c>
      <c r="G372" s="223">
        <v>2.0833333333333332E-2</v>
      </c>
      <c r="H372" s="224">
        <v>535</v>
      </c>
      <c r="I372" s="225" t="s">
        <v>514</v>
      </c>
      <c r="J372" s="511" t="s">
        <v>539</v>
      </c>
      <c r="K372" s="493" t="s">
        <v>470</v>
      </c>
      <c r="L372" s="361"/>
      <c r="M372" s="361"/>
      <c r="N372" s="361"/>
      <c r="O372" s="361"/>
      <c r="P372" s="361"/>
    </row>
    <row r="373" spans="1:18" s="230" customFormat="1" ht="15" customHeight="1" x14ac:dyDescent="0.25">
      <c r="A373" s="562"/>
      <c r="B373" s="165" t="s">
        <v>522</v>
      </c>
      <c r="C373" s="116" t="s">
        <v>533</v>
      </c>
      <c r="D373" s="477"/>
      <c r="E373" s="116"/>
      <c r="F373" s="227"/>
      <c r="G373" s="166"/>
      <c r="H373" s="167"/>
      <c r="I373" s="168"/>
      <c r="J373" s="512"/>
      <c r="K373" s="494"/>
      <c r="L373" s="361"/>
      <c r="M373" s="361"/>
      <c r="N373" s="361"/>
      <c r="O373" s="361"/>
      <c r="P373" s="361"/>
    </row>
    <row r="374" spans="1:18" s="278" customFormat="1" ht="15" customHeight="1" x14ac:dyDescent="0.25">
      <c r="A374" s="562"/>
      <c r="B374" s="165" t="s">
        <v>521</v>
      </c>
      <c r="C374" s="80" t="s">
        <v>538</v>
      </c>
      <c r="D374" s="477"/>
      <c r="E374" s="357"/>
      <c r="F374" s="227"/>
      <c r="G374" s="166"/>
      <c r="H374" s="167"/>
      <c r="I374" s="168"/>
      <c r="J374" s="512"/>
      <c r="K374" s="494"/>
      <c r="L374" s="361"/>
      <c r="M374" s="361"/>
      <c r="N374" s="360"/>
      <c r="O374" s="360"/>
      <c r="P374" s="360"/>
    </row>
    <row r="375" spans="1:18" s="278" customFormat="1" ht="15" customHeight="1" x14ac:dyDescent="0.25">
      <c r="A375" s="563"/>
      <c r="B375" s="165" t="s">
        <v>531</v>
      </c>
      <c r="C375" s="115" t="s">
        <v>106</v>
      </c>
      <c r="D375" s="478"/>
      <c r="E375" s="358"/>
      <c r="F375" s="229"/>
      <c r="G375" s="174"/>
      <c r="H375" s="175"/>
      <c r="I375" s="176"/>
      <c r="J375" s="513"/>
      <c r="K375" s="495"/>
      <c r="L375" s="361"/>
      <c r="M375" s="361"/>
      <c r="N375" s="360"/>
      <c r="O375" s="360"/>
      <c r="P375" s="360"/>
    </row>
    <row r="376" spans="1:18" s="230" customFormat="1" ht="15" customHeight="1" x14ac:dyDescent="0.25">
      <c r="A376" s="559">
        <v>76</v>
      </c>
      <c r="B376" s="416" t="s">
        <v>534</v>
      </c>
      <c r="C376" s="417" t="s">
        <v>540</v>
      </c>
      <c r="D376" s="530" t="s">
        <v>14</v>
      </c>
      <c r="E376" s="123" t="s">
        <v>85</v>
      </c>
      <c r="F376" s="418">
        <v>1</v>
      </c>
      <c r="G376" s="419">
        <v>1.4583333333333332E-2</v>
      </c>
      <c r="H376" s="420">
        <v>735</v>
      </c>
      <c r="I376" s="421" t="s">
        <v>514</v>
      </c>
      <c r="J376" s="533" t="s">
        <v>558</v>
      </c>
      <c r="K376" s="536" t="s">
        <v>123</v>
      </c>
      <c r="L376" s="361"/>
      <c r="M376" s="361"/>
      <c r="N376" s="361"/>
      <c r="O376" s="361"/>
      <c r="P376" s="361"/>
    </row>
    <row r="377" spans="1:18" s="230" customFormat="1" ht="15" customHeight="1" x14ac:dyDescent="0.25">
      <c r="A377" s="560"/>
      <c r="B377" s="121" t="s">
        <v>359</v>
      </c>
      <c r="C377" s="128" t="s">
        <v>541</v>
      </c>
      <c r="D377" s="531"/>
      <c r="E377" s="128" t="s">
        <v>122</v>
      </c>
      <c r="F377" s="124"/>
      <c r="G377" s="125"/>
      <c r="H377" s="126"/>
      <c r="I377" s="127"/>
      <c r="J377" s="534"/>
      <c r="K377" s="537"/>
      <c r="L377" s="361"/>
      <c r="M377" s="361"/>
      <c r="N377" s="361"/>
      <c r="O377" s="361"/>
      <c r="P377" s="361"/>
    </row>
    <row r="378" spans="1:18" s="278" customFormat="1" ht="15" customHeight="1" x14ac:dyDescent="0.25">
      <c r="A378" s="560"/>
      <c r="B378" s="121" t="s">
        <v>534</v>
      </c>
      <c r="C378" s="122" t="s">
        <v>542</v>
      </c>
      <c r="D378" s="531"/>
      <c r="E378" s="371"/>
      <c r="F378" s="124"/>
      <c r="G378" s="125"/>
      <c r="H378" s="126"/>
      <c r="I378" s="127"/>
      <c r="J378" s="534"/>
      <c r="K378" s="537"/>
      <c r="L378" s="361"/>
      <c r="M378" s="361"/>
      <c r="N378" s="360"/>
      <c r="O378" s="360"/>
      <c r="P378" s="360"/>
    </row>
    <row r="379" spans="1:18" s="278" customFormat="1" ht="15" customHeight="1" x14ac:dyDescent="0.25">
      <c r="A379" s="561"/>
      <c r="B379" s="121" t="s">
        <v>231</v>
      </c>
      <c r="C379" s="130" t="s">
        <v>25</v>
      </c>
      <c r="D379" s="532"/>
      <c r="E379" s="372"/>
      <c r="F379" s="131"/>
      <c r="G379" s="132"/>
      <c r="H379" s="133"/>
      <c r="I379" s="134"/>
      <c r="J379" s="535"/>
      <c r="K379" s="538"/>
      <c r="L379" s="361"/>
      <c r="M379" s="361"/>
      <c r="N379" s="360"/>
      <c r="O379" s="360"/>
      <c r="P379" s="360"/>
    </row>
    <row r="380" spans="1:18" s="230" customFormat="1" ht="15" customHeight="1" x14ac:dyDescent="0.25">
      <c r="A380" s="496">
        <v>77</v>
      </c>
      <c r="B380" s="222" t="s">
        <v>535</v>
      </c>
      <c r="C380" s="178" t="s">
        <v>544</v>
      </c>
      <c r="D380" s="476" t="s">
        <v>10</v>
      </c>
      <c r="E380" s="356" t="s">
        <v>85</v>
      </c>
      <c r="F380" s="322">
        <v>1</v>
      </c>
      <c r="G380" s="223">
        <v>5.5555555555555552E-2</v>
      </c>
      <c r="H380" s="224">
        <v>65</v>
      </c>
      <c r="I380" s="225" t="s">
        <v>514</v>
      </c>
      <c r="J380" s="511" t="s">
        <v>123</v>
      </c>
      <c r="K380" s="493" t="s">
        <v>123</v>
      </c>
      <c r="L380" s="361"/>
      <c r="M380" s="361"/>
      <c r="N380" s="361"/>
      <c r="O380" s="361"/>
      <c r="P380" s="361"/>
    </row>
    <row r="381" spans="1:18" s="230" customFormat="1" ht="15" customHeight="1" x14ac:dyDescent="0.25">
      <c r="A381" s="562"/>
      <c r="B381" s="165" t="s">
        <v>536</v>
      </c>
      <c r="C381" s="116" t="s">
        <v>545</v>
      </c>
      <c r="D381" s="477"/>
      <c r="E381" s="116" t="s">
        <v>80</v>
      </c>
      <c r="F381" s="227"/>
      <c r="G381" s="166"/>
      <c r="H381" s="167"/>
      <c r="I381" s="168"/>
      <c r="J381" s="512"/>
      <c r="K381" s="494"/>
      <c r="L381" s="361"/>
      <c r="M381" s="361"/>
      <c r="N381" s="361"/>
      <c r="O381" s="361"/>
      <c r="P381" s="361"/>
    </row>
    <row r="382" spans="1:18" s="278" customFormat="1" ht="15" customHeight="1" x14ac:dyDescent="0.25">
      <c r="A382" s="562"/>
      <c r="B382" s="165" t="s">
        <v>535</v>
      </c>
      <c r="C382" s="80" t="s">
        <v>547</v>
      </c>
      <c r="D382" s="477"/>
      <c r="E382" s="357"/>
      <c r="F382" s="227"/>
      <c r="G382" s="166"/>
      <c r="H382" s="167"/>
      <c r="I382" s="168"/>
      <c r="J382" s="512"/>
      <c r="K382" s="494"/>
      <c r="L382" s="361"/>
      <c r="M382" s="361"/>
      <c r="N382" s="360"/>
      <c r="O382" s="360"/>
      <c r="P382" s="360"/>
    </row>
    <row r="383" spans="1:18" s="278" customFormat="1" ht="15" customHeight="1" x14ac:dyDescent="0.25">
      <c r="A383" s="563"/>
      <c r="B383" s="170" t="s">
        <v>543</v>
      </c>
      <c r="C383" s="115" t="s">
        <v>106</v>
      </c>
      <c r="D383" s="478"/>
      <c r="E383" s="395"/>
      <c r="F383" s="227"/>
      <c r="G383" s="174"/>
      <c r="H383" s="175"/>
      <c r="I383" s="176"/>
      <c r="J383" s="513"/>
      <c r="K383" s="495"/>
      <c r="L383" s="361"/>
      <c r="M383" s="361"/>
      <c r="N383" s="360"/>
      <c r="O383" s="360"/>
      <c r="P383" s="360"/>
    </row>
    <row r="384" spans="1:18" s="278" customFormat="1" ht="15" customHeight="1" x14ac:dyDescent="0.25">
      <c r="A384" s="496"/>
      <c r="B384" s="222"/>
      <c r="C384" s="258" t="s">
        <v>548</v>
      </c>
      <c r="D384" s="187" t="s">
        <v>226</v>
      </c>
      <c r="E384" s="187" t="s">
        <v>85</v>
      </c>
      <c r="F384" s="258">
        <v>3</v>
      </c>
      <c r="G384" s="289">
        <f>SUM(G364:G383)</f>
        <v>1.3222222222222222</v>
      </c>
      <c r="H384" s="290">
        <f>SUM(H364:H383)</f>
        <v>3645</v>
      </c>
      <c r="I384" s="225"/>
      <c r="J384" s="457"/>
      <c r="K384" s="452"/>
      <c r="L384" s="57"/>
      <c r="M384" s="360"/>
      <c r="N384" s="360"/>
      <c r="O384" s="360"/>
      <c r="P384" s="360"/>
      <c r="Q384" s="360"/>
      <c r="R384" s="360"/>
    </row>
    <row r="385" spans="1:18" s="278" customFormat="1" ht="15" customHeight="1" x14ac:dyDescent="0.25">
      <c r="A385" s="562"/>
      <c r="B385" s="165"/>
      <c r="C385" s="83"/>
      <c r="D385" s="145" t="s">
        <v>465</v>
      </c>
      <c r="E385" s="145" t="s">
        <v>526</v>
      </c>
      <c r="F385" s="400">
        <v>2</v>
      </c>
      <c r="G385" s="292"/>
      <c r="H385" s="293"/>
      <c r="I385" s="168"/>
      <c r="J385" s="458"/>
      <c r="K385" s="453"/>
      <c r="L385" s="57"/>
      <c r="M385" s="361"/>
      <c r="N385" s="360"/>
      <c r="O385" s="360"/>
      <c r="P385" s="360"/>
      <c r="Q385" s="360"/>
      <c r="R385" s="360"/>
    </row>
    <row r="386" spans="1:18" s="278" customFormat="1" ht="15" customHeight="1" x14ac:dyDescent="0.25">
      <c r="A386" s="563"/>
      <c r="B386" s="170"/>
      <c r="C386" s="264"/>
      <c r="D386" s="260"/>
      <c r="E386" s="362"/>
      <c r="F386" s="363"/>
      <c r="G386" s="295"/>
      <c r="H386" s="296"/>
      <c r="I386" s="176"/>
      <c r="J386" s="459"/>
      <c r="K386" s="454"/>
      <c r="L386" s="57"/>
      <c r="M386" s="361"/>
      <c r="N386" s="360"/>
      <c r="O386" s="360"/>
      <c r="P386" s="360"/>
      <c r="Q386" s="360"/>
      <c r="R386" s="360"/>
    </row>
    <row r="387" spans="1:18" s="230" customFormat="1" ht="15" customHeight="1" x14ac:dyDescent="0.25">
      <c r="A387" s="288"/>
      <c r="B387" s="222"/>
      <c r="C387" s="297" t="s">
        <v>550</v>
      </c>
      <c r="D387" s="298" t="s">
        <v>437</v>
      </c>
      <c r="E387" s="401" t="s">
        <v>22</v>
      </c>
      <c r="F387" s="402">
        <f>F360+F323</f>
        <v>2</v>
      </c>
      <c r="G387" s="300">
        <f>G384+G360+G323</f>
        <v>4.5256944444444436</v>
      </c>
      <c r="H387" s="301">
        <f>H384+H360+H323</f>
        <v>19352</v>
      </c>
      <c r="I387" s="302"/>
      <c r="J387" s="457"/>
      <c r="K387" s="452"/>
      <c r="L387" s="600"/>
      <c r="M387" s="598"/>
      <c r="N387" s="598"/>
      <c r="O387" s="598"/>
      <c r="P387" s="361"/>
    </row>
    <row r="388" spans="1:18" s="230" customFormat="1" ht="15" customHeight="1" x14ac:dyDescent="0.25">
      <c r="A388" s="291"/>
      <c r="B388" s="165"/>
      <c r="C388" s="303"/>
      <c r="D388" s="304" t="s">
        <v>554</v>
      </c>
      <c r="E388" s="399" t="s">
        <v>27</v>
      </c>
      <c r="F388" s="403">
        <f>F324</f>
        <v>1</v>
      </c>
      <c r="G388" s="306"/>
      <c r="H388" s="307"/>
      <c r="I388" s="308"/>
      <c r="J388" s="458"/>
      <c r="K388" s="453"/>
      <c r="L388" s="600"/>
      <c r="M388" s="598"/>
      <c r="N388" s="598"/>
      <c r="O388" s="598"/>
      <c r="P388" s="361"/>
    </row>
    <row r="389" spans="1:18" s="230" customFormat="1" ht="15" customHeight="1" x14ac:dyDescent="0.25">
      <c r="A389" s="291"/>
      <c r="B389" s="165"/>
      <c r="C389" s="303"/>
      <c r="D389" s="309"/>
      <c r="E389" s="399" t="s">
        <v>85</v>
      </c>
      <c r="F389" s="403">
        <f>F384+F361+F325</f>
        <v>12</v>
      </c>
      <c r="G389" s="306"/>
      <c r="H389" s="307"/>
      <c r="I389" s="308"/>
      <c r="J389" s="458"/>
      <c r="K389" s="453"/>
      <c r="L389" s="601"/>
      <c r="M389" s="361"/>
      <c r="N389" s="361"/>
      <c r="O389" s="361"/>
      <c r="P389" s="361"/>
    </row>
    <row r="390" spans="1:18" s="230" customFormat="1" ht="15" customHeight="1" x14ac:dyDescent="0.25">
      <c r="A390" s="291"/>
      <c r="B390" s="165"/>
      <c r="C390" s="303"/>
      <c r="D390" s="309"/>
      <c r="E390" s="399" t="s">
        <v>526</v>
      </c>
      <c r="F390" s="303">
        <f>F385</f>
        <v>2</v>
      </c>
      <c r="G390" s="306"/>
      <c r="H390" s="307"/>
      <c r="I390" s="308"/>
      <c r="J390" s="458"/>
      <c r="K390" s="453"/>
      <c r="L390" s="361"/>
      <c r="M390" s="361"/>
      <c r="N390" s="361"/>
      <c r="O390" s="361"/>
      <c r="P390" s="361"/>
    </row>
    <row r="391" spans="1:18" s="230" customFormat="1" ht="15" customHeight="1" x14ac:dyDescent="0.25">
      <c r="A391" s="404"/>
      <c r="B391" s="405"/>
      <c r="C391" s="406"/>
      <c r="D391" s="105"/>
      <c r="E391" s="407"/>
      <c r="F391" s="408"/>
      <c r="G391" s="409"/>
      <c r="H391" s="410"/>
      <c r="I391" s="411"/>
      <c r="J391" s="459"/>
      <c r="K391" s="454"/>
      <c r="L391" s="361"/>
      <c r="M391" s="361"/>
      <c r="N391" s="361"/>
      <c r="O391" s="361"/>
      <c r="P391" s="361"/>
    </row>
    <row r="392" spans="1:18" s="230" customFormat="1" ht="15" customHeight="1" x14ac:dyDescent="0.25">
      <c r="A392" s="565"/>
      <c r="B392" s="568"/>
      <c r="C392" s="571" t="s">
        <v>551</v>
      </c>
      <c r="D392" s="414" t="s">
        <v>559</v>
      </c>
      <c r="E392" s="469" t="s">
        <v>26</v>
      </c>
      <c r="F392" s="412">
        <v>11</v>
      </c>
      <c r="G392" s="574">
        <f>G387+G300+G169+G44</f>
        <v>19.215277777777779</v>
      </c>
      <c r="H392" s="577">
        <f>H387+H300+H169+H44</f>
        <v>101197</v>
      </c>
      <c r="I392" s="580"/>
      <c r="J392" s="590"/>
      <c r="K392" s="606"/>
      <c r="L392" s="319"/>
      <c r="M392" s="361"/>
      <c r="N392" s="361"/>
      <c r="O392" s="361"/>
      <c r="P392" s="361"/>
    </row>
    <row r="393" spans="1:18" s="278" customFormat="1" ht="15" customHeight="1" x14ac:dyDescent="0.25">
      <c r="A393" s="566"/>
      <c r="B393" s="569"/>
      <c r="C393" s="572"/>
      <c r="D393" s="415" t="s">
        <v>560</v>
      </c>
      <c r="E393" s="470" t="s">
        <v>84</v>
      </c>
      <c r="F393" s="319">
        <v>14</v>
      </c>
      <c r="G393" s="575"/>
      <c r="H393" s="578"/>
      <c r="I393" s="581"/>
      <c r="J393" s="591"/>
      <c r="K393" s="607"/>
      <c r="L393" s="319"/>
      <c r="M393" s="361"/>
      <c r="N393" s="360"/>
      <c r="O393" s="360"/>
      <c r="P393" s="360"/>
    </row>
    <row r="394" spans="1:18" s="278" customFormat="1" ht="15" customHeight="1" x14ac:dyDescent="0.25">
      <c r="A394" s="566"/>
      <c r="B394" s="569"/>
      <c r="C394" s="572"/>
      <c r="D394" s="415"/>
      <c r="E394" s="471" t="s">
        <v>27</v>
      </c>
      <c r="F394" s="319">
        <v>8</v>
      </c>
      <c r="G394" s="575"/>
      <c r="H394" s="578"/>
      <c r="I394" s="581"/>
      <c r="J394" s="591"/>
      <c r="K394" s="607"/>
      <c r="L394" s="361"/>
      <c r="M394" s="361"/>
      <c r="N394" s="360"/>
      <c r="O394" s="360"/>
      <c r="P394" s="360"/>
    </row>
    <row r="395" spans="1:18" s="278" customFormat="1" ht="15" customHeight="1" x14ac:dyDescent="0.25">
      <c r="A395" s="566"/>
      <c r="B395" s="569"/>
      <c r="C395" s="572"/>
      <c r="D395" s="391"/>
      <c r="E395" s="470" t="s">
        <v>85</v>
      </c>
      <c r="F395" s="319">
        <v>34</v>
      </c>
      <c r="G395" s="575"/>
      <c r="H395" s="578"/>
      <c r="I395" s="581"/>
      <c r="J395" s="591"/>
      <c r="K395" s="607"/>
      <c r="L395" s="361"/>
      <c r="M395" s="361"/>
      <c r="N395" s="360"/>
      <c r="O395" s="360"/>
      <c r="P395" s="360"/>
    </row>
    <row r="396" spans="1:18" s="278" customFormat="1" ht="15" customHeight="1" x14ac:dyDescent="0.25">
      <c r="A396" s="566"/>
      <c r="B396" s="569"/>
      <c r="C396" s="572"/>
      <c r="D396" s="391"/>
      <c r="E396" s="470" t="s">
        <v>169</v>
      </c>
      <c r="F396" s="319">
        <v>2</v>
      </c>
      <c r="G396" s="575"/>
      <c r="H396" s="578"/>
      <c r="I396" s="581"/>
      <c r="J396" s="591"/>
      <c r="K396" s="607"/>
      <c r="L396" s="361"/>
      <c r="M396" s="361"/>
      <c r="N396" s="360"/>
      <c r="O396" s="360"/>
      <c r="P396" s="360"/>
    </row>
    <row r="397" spans="1:18" s="278" customFormat="1" ht="15" customHeight="1" x14ac:dyDescent="0.25">
      <c r="A397" s="566"/>
      <c r="B397" s="569"/>
      <c r="C397" s="572"/>
      <c r="D397" s="391"/>
      <c r="E397" s="471" t="s">
        <v>94</v>
      </c>
      <c r="F397" s="319">
        <v>4</v>
      </c>
      <c r="G397" s="575"/>
      <c r="H397" s="578"/>
      <c r="I397" s="581"/>
      <c r="J397" s="591"/>
      <c r="K397" s="607"/>
      <c r="L397" s="361"/>
      <c r="M397" s="361"/>
      <c r="N397" s="360"/>
      <c r="O397" s="360"/>
      <c r="P397" s="360"/>
    </row>
    <row r="398" spans="1:18" s="278" customFormat="1" ht="15" customHeight="1" x14ac:dyDescent="0.25">
      <c r="A398" s="566"/>
      <c r="B398" s="569"/>
      <c r="C398" s="572"/>
      <c r="D398" s="391"/>
      <c r="E398" s="471" t="s">
        <v>338</v>
      </c>
      <c r="F398" s="319">
        <v>4</v>
      </c>
      <c r="G398" s="575"/>
      <c r="H398" s="578"/>
      <c r="I398" s="581"/>
      <c r="J398" s="591"/>
      <c r="K398" s="607"/>
      <c r="L398" s="361"/>
      <c r="M398" s="361"/>
      <c r="N398" s="360"/>
      <c r="O398" s="360"/>
      <c r="P398" s="360"/>
    </row>
    <row r="399" spans="1:18" s="278" customFormat="1" ht="15" customHeight="1" x14ac:dyDescent="0.25">
      <c r="A399" s="567"/>
      <c r="B399" s="570"/>
      <c r="C399" s="573"/>
      <c r="D399" s="143"/>
      <c r="E399" s="413"/>
      <c r="F399" s="413"/>
      <c r="G399" s="576"/>
      <c r="H399" s="579"/>
      <c r="I399" s="582"/>
      <c r="J399" s="592"/>
      <c r="K399" s="608"/>
      <c r="L399" s="361"/>
      <c r="M399" s="361"/>
      <c r="N399" s="360"/>
      <c r="O399" s="360"/>
      <c r="P399" s="360"/>
    </row>
    <row r="400" spans="1:18" s="278" customFormat="1" ht="15" customHeight="1" x14ac:dyDescent="0.25">
      <c r="A400" s="434"/>
      <c r="B400" s="255"/>
      <c r="C400" s="80"/>
      <c r="D400" s="147"/>
      <c r="E400" s="147"/>
      <c r="F400" s="256"/>
      <c r="G400" s="315"/>
      <c r="H400" s="167"/>
      <c r="I400" s="316"/>
      <c r="J400" s="377"/>
      <c r="K400" s="393"/>
      <c r="L400" s="361"/>
      <c r="M400" s="361"/>
      <c r="N400" s="360"/>
      <c r="O400" s="360"/>
      <c r="P400" s="360"/>
    </row>
    <row r="401" spans="1:16" s="278" customFormat="1" ht="15" customHeight="1" x14ac:dyDescent="0.25">
      <c r="A401" s="254"/>
      <c r="B401" s="435"/>
      <c r="C401" s="436" t="s">
        <v>438</v>
      </c>
      <c r="D401" s="436"/>
      <c r="E401" s="436"/>
      <c r="F401" s="35"/>
      <c r="G401" s="315"/>
      <c r="H401" s="167"/>
      <c r="I401" s="316"/>
      <c r="J401" s="393" t="s">
        <v>561</v>
      </c>
      <c r="K401" s="393"/>
      <c r="L401" s="361"/>
      <c r="M401" s="361"/>
      <c r="N401" s="360"/>
      <c r="O401" s="360"/>
      <c r="P401" s="360"/>
    </row>
    <row r="402" spans="1:16" s="278" customFormat="1" ht="15" customHeight="1" x14ac:dyDescent="0.25">
      <c r="A402" s="254"/>
      <c r="B402" s="255"/>
      <c r="C402" s="80"/>
      <c r="D402" s="147"/>
      <c r="E402" s="147"/>
      <c r="F402" s="35"/>
      <c r="G402" s="315"/>
      <c r="H402" s="167"/>
      <c r="I402" s="316"/>
      <c r="J402" s="393"/>
      <c r="K402" s="393"/>
      <c r="L402" s="361"/>
      <c r="M402" s="361"/>
      <c r="N402" s="360"/>
      <c r="O402" s="360"/>
      <c r="P402" s="360"/>
    </row>
    <row r="403" spans="1:16" s="278" customFormat="1" ht="15" customHeight="1" x14ac:dyDescent="0.25">
      <c r="A403" s="254"/>
      <c r="B403" s="255"/>
      <c r="C403" s="80" t="s">
        <v>439</v>
      </c>
      <c r="D403" s="147"/>
      <c r="E403" s="147"/>
      <c r="F403" s="35"/>
      <c r="G403" s="315"/>
      <c r="H403" s="167"/>
      <c r="I403" s="316"/>
      <c r="J403" s="393"/>
      <c r="K403" s="393"/>
      <c r="L403" s="361"/>
      <c r="M403" s="361"/>
      <c r="N403" s="360"/>
      <c r="O403" s="360"/>
      <c r="P403" s="360"/>
    </row>
    <row r="404" spans="1:16" s="278" customFormat="1" ht="15" customHeight="1" x14ac:dyDescent="0.25">
      <c r="A404" s="434"/>
      <c r="B404" s="255"/>
      <c r="C404" s="80"/>
      <c r="D404" s="147"/>
      <c r="E404" s="147"/>
      <c r="F404" s="256"/>
      <c r="G404" s="315"/>
      <c r="H404" s="167"/>
      <c r="I404" s="316"/>
      <c r="J404" s="377"/>
      <c r="K404" s="393"/>
      <c r="L404" s="361"/>
      <c r="M404" s="361"/>
      <c r="N404" s="360"/>
      <c r="O404" s="360"/>
      <c r="P404" s="360"/>
    </row>
    <row r="405" spans="1:16" s="278" customFormat="1" ht="15" customHeight="1" x14ac:dyDescent="0.25">
      <c r="A405" s="325"/>
      <c r="B405" s="255"/>
      <c r="C405" s="80"/>
      <c r="D405" s="147"/>
      <c r="E405" s="147"/>
      <c r="F405" s="256"/>
      <c r="G405" s="315"/>
      <c r="H405" s="167"/>
      <c r="I405" s="316"/>
      <c r="J405" s="355"/>
      <c r="K405" s="393"/>
      <c r="L405" s="361"/>
      <c r="M405" s="361"/>
      <c r="N405" s="360"/>
      <c r="O405" s="360"/>
      <c r="P405" s="360"/>
    </row>
    <row r="406" spans="1:16" s="278" customFormat="1" ht="15" customHeight="1" x14ac:dyDescent="0.25">
      <c r="A406" s="325"/>
      <c r="B406" s="255"/>
      <c r="C406" s="80"/>
      <c r="D406" s="147"/>
      <c r="E406" s="147"/>
      <c r="F406" s="256"/>
      <c r="G406" s="315"/>
      <c r="H406" s="167"/>
      <c r="I406" s="316"/>
      <c r="J406" s="397"/>
      <c r="K406" s="398"/>
      <c r="L406" s="361"/>
      <c r="M406" s="361"/>
      <c r="N406" s="360"/>
      <c r="O406" s="360"/>
      <c r="P406" s="360"/>
    </row>
    <row r="407" spans="1:16" s="278" customFormat="1" ht="15" customHeight="1" x14ac:dyDescent="0.25">
      <c r="A407" s="325"/>
      <c r="B407" s="255"/>
      <c r="C407" s="80"/>
      <c r="D407" s="147"/>
      <c r="E407" s="147"/>
      <c r="F407" s="256"/>
      <c r="G407" s="315"/>
      <c r="H407" s="167"/>
      <c r="I407" s="316"/>
      <c r="J407" s="397"/>
      <c r="K407" s="398"/>
      <c r="L407" s="361"/>
      <c r="M407" s="361"/>
      <c r="N407" s="360"/>
      <c r="O407" s="360"/>
      <c r="P407" s="360"/>
    </row>
    <row r="408" spans="1:16" s="278" customFormat="1" ht="15" customHeight="1" x14ac:dyDescent="0.25">
      <c r="A408" s="325"/>
      <c r="B408" s="255"/>
      <c r="C408" s="80"/>
      <c r="D408" s="147"/>
      <c r="E408" s="147"/>
      <c r="F408" s="256"/>
      <c r="G408" s="315"/>
      <c r="H408" s="167"/>
      <c r="I408" s="316"/>
      <c r="J408" s="397"/>
      <c r="K408" s="398"/>
      <c r="L408" s="361"/>
      <c r="M408" s="361"/>
      <c r="N408" s="360"/>
      <c r="O408" s="360"/>
      <c r="P408" s="360"/>
    </row>
    <row r="409" spans="1:16" s="278" customFormat="1" ht="15" customHeight="1" x14ac:dyDescent="0.25">
      <c r="A409" s="325"/>
      <c r="B409" s="255"/>
      <c r="C409" s="80"/>
      <c r="D409" s="147"/>
      <c r="E409" s="147"/>
      <c r="F409" s="256"/>
      <c r="G409" s="315"/>
      <c r="H409" s="167"/>
      <c r="I409" s="316"/>
      <c r="J409" s="397"/>
      <c r="K409" s="398"/>
      <c r="L409" s="361"/>
      <c r="M409" s="361"/>
      <c r="N409" s="360"/>
      <c r="O409" s="360"/>
      <c r="P409" s="360"/>
    </row>
    <row r="410" spans="1:16" s="278" customFormat="1" ht="15" customHeight="1" x14ac:dyDescent="0.25">
      <c r="A410" s="325"/>
      <c r="B410" s="255"/>
      <c r="C410" s="80"/>
      <c r="D410" s="147"/>
      <c r="E410" s="147"/>
      <c r="F410" s="256"/>
      <c r="G410" s="315"/>
      <c r="H410" s="167"/>
      <c r="I410" s="316"/>
      <c r="J410" s="397"/>
      <c r="K410" s="398"/>
      <c r="L410" s="361"/>
      <c r="M410" s="361"/>
      <c r="N410" s="360"/>
      <c r="O410" s="360"/>
      <c r="P410" s="360"/>
    </row>
    <row r="411" spans="1:16" s="278" customFormat="1" ht="15" customHeight="1" x14ac:dyDescent="0.25">
      <c r="A411" s="325"/>
      <c r="B411" s="255"/>
      <c r="C411" s="80"/>
      <c r="D411" s="147"/>
      <c r="E411" s="147"/>
      <c r="F411" s="256"/>
      <c r="G411" s="315"/>
      <c r="H411" s="167"/>
      <c r="I411" s="316"/>
      <c r="J411" s="397"/>
      <c r="K411" s="398"/>
      <c r="L411" s="361"/>
      <c r="M411" s="361"/>
      <c r="N411" s="360"/>
      <c r="O411" s="360"/>
      <c r="P411" s="360"/>
    </row>
    <row r="412" spans="1:16" s="278" customFormat="1" ht="15" customHeight="1" x14ac:dyDescent="0.25">
      <c r="A412" s="325"/>
      <c r="B412" s="255"/>
      <c r="C412" s="80"/>
      <c r="D412" s="147"/>
      <c r="E412" s="147"/>
      <c r="F412" s="256"/>
      <c r="G412" s="315"/>
      <c r="H412" s="167"/>
      <c r="I412" s="316"/>
      <c r="J412" s="448"/>
      <c r="K412" s="456"/>
      <c r="L412" s="361"/>
      <c r="M412" s="361"/>
      <c r="N412" s="360"/>
      <c r="O412" s="360"/>
      <c r="P412" s="360"/>
    </row>
    <row r="413" spans="1:16" s="278" customFormat="1" ht="15" customHeight="1" x14ac:dyDescent="0.25">
      <c r="A413" s="325"/>
      <c r="B413" s="255"/>
      <c r="C413" s="80"/>
      <c r="D413" s="147"/>
      <c r="E413" s="147"/>
      <c r="F413" s="256"/>
      <c r="G413" s="315"/>
      <c r="H413" s="167"/>
      <c r="I413" s="316"/>
      <c r="J413" s="448"/>
      <c r="K413" s="456"/>
      <c r="L413" s="361"/>
      <c r="M413" s="361"/>
      <c r="N413" s="360"/>
      <c r="O413" s="360"/>
      <c r="P413" s="360"/>
    </row>
    <row r="414" spans="1:16" s="278" customFormat="1" ht="15" customHeight="1" x14ac:dyDescent="0.25">
      <c r="A414" s="325"/>
      <c r="B414" s="255"/>
      <c r="C414" s="609"/>
      <c r="D414" s="265"/>
      <c r="E414" s="265"/>
      <c r="F414" s="265"/>
      <c r="G414" s="462"/>
      <c r="H414" s="462"/>
      <c r="I414" s="462"/>
      <c r="J414" s="468"/>
      <c r="K414" s="456"/>
      <c r="L414" s="361"/>
      <c r="M414" s="361"/>
      <c r="N414" s="360"/>
      <c r="O414" s="360"/>
      <c r="P414" s="360"/>
    </row>
    <row r="415" spans="1:16" s="278" customFormat="1" ht="15" customHeight="1" x14ac:dyDescent="0.25">
      <c r="A415" s="325"/>
      <c r="B415" s="255"/>
      <c r="C415" s="609"/>
      <c r="D415" s="265"/>
      <c r="E415" s="265"/>
      <c r="F415" s="265"/>
      <c r="G415" s="462"/>
      <c r="H415" s="462"/>
      <c r="I415" s="462"/>
      <c r="J415" s="468"/>
      <c r="K415" s="456"/>
      <c r="L415" s="361"/>
      <c r="M415" s="361"/>
      <c r="N415" s="360"/>
      <c r="O415" s="360"/>
      <c r="P415" s="360"/>
    </row>
    <row r="416" spans="1:16" s="278" customFormat="1" ht="15" customHeight="1" x14ac:dyDescent="0.25">
      <c r="A416" s="325"/>
      <c r="B416" s="255"/>
      <c r="C416" s="609"/>
      <c r="D416" s="265"/>
      <c r="E416" s="431"/>
      <c r="F416" s="430"/>
      <c r="G416" s="462"/>
      <c r="H416" s="462"/>
      <c r="I416" s="462"/>
      <c r="J416" s="468"/>
      <c r="K416" s="456"/>
      <c r="L416" s="361"/>
      <c r="M416" s="361"/>
      <c r="N416" s="360"/>
      <c r="O416" s="360"/>
      <c r="P416" s="360"/>
    </row>
    <row r="417" spans="1:16" s="278" customFormat="1" ht="15" customHeight="1" x14ac:dyDescent="0.25">
      <c r="A417" s="325"/>
      <c r="B417" s="255"/>
      <c r="C417" s="609"/>
      <c r="D417" s="39"/>
      <c r="E417" s="265"/>
      <c r="F417" s="265"/>
      <c r="G417" s="462"/>
      <c r="H417" s="462"/>
      <c r="I417" s="462"/>
      <c r="J417" s="468"/>
      <c r="K417" s="456"/>
      <c r="L417" s="361"/>
      <c r="M417" s="361"/>
      <c r="N417" s="360"/>
      <c r="O417" s="360"/>
      <c r="P417" s="360"/>
    </row>
    <row r="418" spans="1:16" s="278" customFormat="1" ht="15" customHeight="1" x14ac:dyDescent="0.25">
      <c r="A418" s="325"/>
      <c r="B418" s="255"/>
      <c r="C418" s="609"/>
      <c r="D418" s="39"/>
      <c r="E418" s="427"/>
      <c r="F418" s="361"/>
      <c r="G418" s="431"/>
      <c r="H418" s="462"/>
      <c r="I418" s="462"/>
      <c r="J418" s="468"/>
      <c r="K418" s="456"/>
      <c r="L418" s="361"/>
      <c r="M418" s="361"/>
      <c r="N418" s="360"/>
      <c r="O418" s="360"/>
      <c r="P418" s="360"/>
    </row>
    <row r="419" spans="1:16" s="278" customFormat="1" ht="15" customHeight="1" x14ac:dyDescent="0.25">
      <c r="A419" s="325"/>
      <c r="B419" s="255"/>
      <c r="C419" s="609"/>
      <c r="D419" s="39"/>
      <c r="E419" s="431"/>
      <c r="F419" s="265"/>
      <c r="G419" s="462"/>
      <c r="H419" s="462"/>
      <c r="I419" s="462"/>
      <c r="J419" s="468"/>
      <c r="K419" s="456"/>
      <c r="L419" s="361"/>
      <c r="M419" s="361"/>
      <c r="N419" s="360"/>
      <c r="O419" s="360"/>
      <c r="P419" s="360"/>
    </row>
    <row r="420" spans="1:16" s="278" customFormat="1" ht="15" customHeight="1" x14ac:dyDescent="0.25">
      <c r="A420" s="325"/>
      <c r="B420" s="255"/>
      <c r="C420" s="467"/>
      <c r="D420" s="39"/>
      <c r="E420" s="303"/>
      <c r="F420" s="265"/>
      <c r="G420" s="462"/>
      <c r="H420" s="462"/>
      <c r="I420" s="462"/>
      <c r="J420" s="468"/>
      <c r="K420" s="456"/>
      <c r="L420" s="361"/>
      <c r="M420" s="361"/>
      <c r="N420" s="360"/>
      <c r="O420" s="360"/>
      <c r="P420" s="360"/>
    </row>
    <row r="421" spans="1:16" s="278" customFormat="1" ht="15" customHeight="1" x14ac:dyDescent="0.25">
      <c r="A421" s="325"/>
      <c r="B421" s="255"/>
      <c r="C421" s="467"/>
      <c r="D421" s="39"/>
      <c r="E421" s="361"/>
      <c r="F421" s="361"/>
      <c r="G421" s="361"/>
      <c r="H421" s="361"/>
      <c r="I421" s="361"/>
      <c r="J421" s="468"/>
      <c r="K421" s="456"/>
      <c r="L421" s="361"/>
      <c r="M421" s="361"/>
      <c r="N421" s="360"/>
      <c r="O421" s="360"/>
      <c r="P421" s="360"/>
    </row>
    <row r="422" spans="1:16" s="278" customFormat="1" ht="15" customHeight="1" x14ac:dyDescent="0.25">
      <c r="A422" s="325"/>
      <c r="B422" s="255"/>
      <c r="C422" s="427"/>
      <c r="D422" s="265"/>
      <c r="E422" s="463"/>
      <c r="F422" s="463"/>
      <c r="G422" s="462"/>
      <c r="H422" s="462"/>
      <c r="I422" s="462"/>
      <c r="J422" s="448"/>
      <c r="K422" s="456"/>
      <c r="L422" s="361"/>
      <c r="M422" s="361"/>
      <c r="N422" s="360"/>
      <c r="O422" s="360"/>
      <c r="P422" s="360"/>
    </row>
    <row r="423" spans="1:16" s="278" customFormat="1" ht="15" customHeight="1" x14ac:dyDescent="0.25">
      <c r="A423" s="325"/>
      <c r="B423" s="255"/>
      <c r="C423" s="257"/>
      <c r="D423" s="265"/>
      <c r="E423" s="463"/>
      <c r="F423" s="463"/>
      <c r="G423" s="462"/>
      <c r="H423" s="462"/>
      <c r="I423" s="462"/>
      <c r="J423" s="448"/>
      <c r="K423" s="456"/>
      <c r="L423" s="361"/>
      <c r="M423" s="361"/>
      <c r="N423" s="360"/>
      <c r="O423" s="360"/>
      <c r="P423" s="360"/>
    </row>
    <row r="424" spans="1:16" s="232" customFormat="1" ht="15" customHeight="1" x14ac:dyDescent="0.25">
      <c r="A424" s="317"/>
      <c r="B424" s="318"/>
      <c r="C424" s="257"/>
      <c r="D424" s="39"/>
      <c r="E424" s="463"/>
      <c r="F424" s="464"/>
      <c r="G424" s="462"/>
      <c r="H424" s="462"/>
      <c r="I424" s="462"/>
      <c r="J424" s="320"/>
      <c r="K424" s="320"/>
      <c r="L424" s="361"/>
      <c r="M424" s="361"/>
      <c r="N424" s="435"/>
      <c r="O424" s="435"/>
      <c r="P424" s="435"/>
    </row>
    <row r="425" spans="1:16" s="232" customFormat="1" ht="15" customHeight="1" x14ac:dyDescent="0.25">
      <c r="B425" s="435"/>
      <c r="C425" s="257"/>
      <c r="D425" s="39"/>
      <c r="E425" s="427"/>
      <c r="F425" s="463"/>
      <c r="G425" s="462"/>
      <c r="H425" s="462"/>
      <c r="I425" s="462"/>
      <c r="J425" s="435"/>
      <c r="K425" s="435"/>
      <c r="L425" s="361"/>
      <c r="M425" s="361"/>
      <c r="N425" s="435"/>
      <c r="O425" s="435"/>
      <c r="P425" s="435"/>
    </row>
    <row r="426" spans="1:16" x14ac:dyDescent="0.25">
      <c r="B426" s="610"/>
      <c r="C426" s="257"/>
      <c r="D426" s="257"/>
      <c r="E426" s="427"/>
      <c r="F426" s="463"/>
      <c r="G426" s="462"/>
      <c r="H426" s="462"/>
      <c r="I426" s="462"/>
      <c r="J426" s="611"/>
      <c r="K426" s="611"/>
    </row>
    <row r="427" spans="1:16" x14ac:dyDescent="0.25">
      <c r="B427" s="610"/>
      <c r="C427" s="257"/>
      <c r="D427" s="257"/>
      <c r="E427" s="431"/>
      <c r="F427" s="463"/>
      <c r="G427" s="462"/>
      <c r="H427" s="462"/>
      <c r="I427" s="462"/>
      <c r="J427" s="611"/>
      <c r="K427" s="611"/>
    </row>
    <row r="428" spans="1:16" ht="15.75" customHeight="1" x14ac:dyDescent="0.25">
      <c r="B428" s="610"/>
      <c r="C428" s="303"/>
      <c r="D428" s="303"/>
      <c r="E428" s="465"/>
      <c r="F428" s="465"/>
      <c r="G428" s="462"/>
      <c r="H428" s="462"/>
      <c r="I428" s="462"/>
      <c r="J428" s="611"/>
      <c r="K428" s="611"/>
    </row>
    <row r="429" spans="1:16" x14ac:dyDescent="0.25">
      <c r="B429" s="610"/>
      <c r="C429" s="303"/>
      <c r="D429" s="303"/>
      <c r="E429" s="465"/>
      <c r="F429" s="465"/>
      <c r="G429" s="462"/>
      <c r="H429" s="462"/>
      <c r="I429" s="462"/>
      <c r="J429" s="611"/>
      <c r="K429" s="611"/>
    </row>
    <row r="430" spans="1:16" ht="12.75" customHeight="1" x14ac:dyDescent="0.25">
      <c r="B430" s="610"/>
      <c r="C430" s="303"/>
      <c r="D430" s="601"/>
      <c r="E430" s="465"/>
      <c r="F430" s="466"/>
      <c r="G430" s="462"/>
      <c r="H430" s="462"/>
      <c r="I430" s="462"/>
      <c r="J430" s="611"/>
      <c r="K430" s="611"/>
    </row>
    <row r="431" spans="1:16" x14ac:dyDescent="0.25">
      <c r="B431" s="610"/>
      <c r="C431" s="303"/>
      <c r="D431" s="601"/>
      <c r="E431" s="303"/>
      <c r="F431" s="465"/>
      <c r="G431" s="462"/>
      <c r="H431" s="462"/>
      <c r="I431" s="462"/>
      <c r="J431" s="611"/>
      <c r="K431" s="611"/>
    </row>
    <row r="432" spans="1:16" x14ac:dyDescent="0.25">
      <c r="B432" s="610"/>
      <c r="C432" s="265"/>
      <c r="D432" s="265"/>
      <c r="E432" s="303"/>
      <c r="F432" s="465"/>
      <c r="G432" s="462"/>
      <c r="H432" s="462"/>
      <c r="I432" s="462"/>
      <c r="J432" s="611"/>
      <c r="K432" s="611"/>
    </row>
    <row r="433" spans="2:11" x14ac:dyDescent="0.25">
      <c r="B433" s="610"/>
      <c r="C433" s="265"/>
      <c r="D433" s="265"/>
      <c r="E433" s="303"/>
      <c r="F433" s="303"/>
      <c r="G433" s="462"/>
      <c r="H433" s="462"/>
      <c r="I433" s="462"/>
      <c r="J433" s="611"/>
      <c r="K433" s="611"/>
    </row>
    <row r="434" spans="2:11" x14ac:dyDescent="0.25">
      <c r="B434" s="610"/>
      <c r="C434" s="303"/>
      <c r="D434" s="303"/>
      <c r="E434" s="463"/>
      <c r="F434" s="463"/>
      <c r="G434" s="462"/>
      <c r="H434" s="462"/>
      <c r="I434" s="462"/>
      <c r="J434" s="611"/>
      <c r="K434" s="611"/>
    </row>
    <row r="435" spans="2:11" ht="13.5" customHeight="1" x14ac:dyDescent="0.25">
      <c r="B435" s="610"/>
      <c r="C435" s="303"/>
      <c r="D435" s="303"/>
      <c r="E435" s="463"/>
      <c r="F435" s="463"/>
      <c r="G435" s="462"/>
      <c r="H435" s="462"/>
      <c r="I435" s="462"/>
      <c r="J435" s="611"/>
      <c r="K435" s="611"/>
    </row>
    <row r="436" spans="2:11" x14ac:dyDescent="0.25">
      <c r="B436" s="610"/>
      <c r="C436" s="303"/>
      <c r="D436" s="601"/>
      <c r="E436" s="431"/>
      <c r="F436" s="463"/>
      <c r="G436" s="462"/>
      <c r="H436" s="462"/>
      <c r="I436" s="462"/>
      <c r="J436" s="611"/>
      <c r="K436" s="611"/>
    </row>
    <row r="437" spans="2:11" x14ac:dyDescent="0.25">
      <c r="B437" s="610"/>
      <c r="C437" s="303"/>
      <c r="D437" s="601"/>
      <c r="E437" s="431"/>
      <c r="F437" s="465"/>
      <c r="G437" s="462"/>
      <c r="H437" s="462"/>
      <c r="I437" s="462"/>
      <c r="J437" s="611"/>
      <c r="K437" s="611"/>
    </row>
    <row r="438" spans="2:11" x14ac:dyDescent="0.25">
      <c r="B438" s="610"/>
      <c r="C438" s="265"/>
      <c r="D438" s="265"/>
      <c r="E438" s="303"/>
      <c r="F438" s="303"/>
      <c r="G438" s="448"/>
      <c r="H438" s="314"/>
      <c r="I438" s="612"/>
      <c r="J438" s="611"/>
      <c r="K438" s="611"/>
    </row>
    <row r="439" spans="2:11" x14ac:dyDescent="0.25">
      <c r="B439" s="610"/>
      <c r="C439" s="34"/>
      <c r="D439" s="85"/>
      <c r="E439" s="85"/>
      <c r="F439" s="85"/>
      <c r="G439" s="613"/>
      <c r="H439" s="614"/>
      <c r="I439" s="612"/>
      <c r="J439" s="611"/>
      <c r="K439" s="611"/>
    </row>
    <row r="440" spans="2:11" x14ac:dyDescent="0.25">
      <c r="B440" s="610"/>
      <c r="C440" s="34"/>
      <c r="D440" s="85"/>
      <c r="E440" s="85"/>
      <c r="F440" s="85"/>
      <c r="G440" s="613"/>
      <c r="H440" s="614"/>
      <c r="I440" s="612"/>
      <c r="J440" s="611"/>
      <c r="K440" s="611"/>
    </row>
    <row r="441" spans="2:11" x14ac:dyDescent="0.25">
      <c r="B441" s="610"/>
      <c r="C441" s="34"/>
      <c r="D441" s="85"/>
      <c r="E441" s="85"/>
      <c r="F441" s="85"/>
      <c r="G441" s="613"/>
      <c r="H441" s="614"/>
      <c r="I441" s="612"/>
      <c r="J441" s="611"/>
      <c r="K441" s="611"/>
    </row>
    <row r="442" spans="2:11" x14ac:dyDescent="0.25">
      <c r="B442" s="610"/>
      <c r="C442" s="34"/>
      <c r="D442" s="85"/>
      <c r="E442" s="85"/>
      <c r="F442" s="85"/>
      <c r="G442" s="613"/>
      <c r="H442" s="614"/>
      <c r="I442" s="612"/>
      <c r="J442" s="611"/>
      <c r="K442" s="611"/>
    </row>
    <row r="443" spans="2:11" x14ac:dyDescent="0.25">
      <c r="B443" s="610"/>
      <c r="C443" s="34"/>
      <c r="D443" s="85"/>
      <c r="E443" s="85"/>
      <c r="F443" s="85"/>
      <c r="G443" s="613"/>
      <c r="H443" s="614"/>
      <c r="I443" s="612"/>
      <c r="J443" s="611"/>
      <c r="K443" s="611"/>
    </row>
    <row r="444" spans="2:11" x14ac:dyDescent="0.25">
      <c r="B444" s="610"/>
      <c r="C444" s="34"/>
      <c r="D444" s="85"/>
      <c r="E444" s="85"/>
      <c r="F444" s="85"/>
      <c r="G444" s="613"/>
      <c r="H444" s="614"/>
      <c r="I444" s="612"/>
      <c r="J444" s="611"/>
      <c r="K444" s="611"/>
    </row>
    <row r="445" spans="2:11" x14ac:dyDescent="0.25">
      <c r="B445" s="610"/>
      <c r="C445" s="34"/>
      <c r="D445" s="85"/>
      <c r="E445" s="85"/>
      <c r="F445" s="85"/>
      <c r="G445" s="613"/>
      <c r="H445" s="614"/>
      <c r="I445" s="612"/>
      <c r="J445" s="611"/>
      <c r="K445" s="611"/>
    </row>
    <row r="446" spans="2:11" x14ac:dyDescent="0.25">
      <c r="B446" s="610"/>
      <c r="C446" s="34"/>
      <c r="D446" s="85"/>
      <c r="E446" s="85"/>
      <c r="F446" s="85"/>
      <c r="G446" s="613"/>
      <c r="H446" s="614"/>
      <c r="I446" s="612"/>
      <c r="J446" s="611"/>
      <c r="K446" s="611"/>
    </row>
    <row r="447" spans="2:11" x14ac:dyDescent="0.25">
      <c r="B447" s="610"/>
      <c r="C447" s="34"/>
      <c r="D447" s="85"/>
      <c r="E447" s="85"/>
      <c r="F447" s="85"/>
      <c r="G447" s="613"/>
      <c r="H447" s="614"/>
      <c r="I447" s="612"/>
      <c r="J447" s="611"/>
      <c r="K447" s="611"/>
    </row>
    <row r="448" spans="2:11" x14ac:dyDescent="0.25">
      <c r="B448" s="610"/>
      <c r="C448" s="34"/>
      <c r="D448" s="85"/>
      <c r="E448" s="85"/>
      <c r="F448" s="85"/>
      <c r="G448" s="613"/>
      <c r="H448" s="614"/>
      <c r="I448" s="612"/>
      <c r="J448" s="611"/>
      <c r="K448" s="611"/>
    </row>
    <row r="449" spans="2:11" x14ac:dyDescent="0.25">
      <c r="B449" s="610"/>
      <c r="C449" s="34"/>
      <c r="D449" s="85"/>
      <c r="E449" s="85"/>
      <c r="F449" s="85"/>
      <c r="G449" s="613"/>
      <c r="H449" s="614"/>
      <c r="I449" s="612"/>
      <c r="J449" s="611"/>
      <c r="K449" s="611"/>
    </row>
  </sheetData>
  <mergeCells count="321">
    <mergeCell ref="A384:A386"/>
    <mergeCell ref="A392:A399"/>
    <mergeCell ref="B392:B399"/>
    <mergeCell ref="C392:C399"/>
    <mergeCell ref="G392:G399"/>
    <mergeCell ref="H392:H399"/>
    <mergeCell ref="I392:I399"/>
    <mergeCell ref="J392:J399"/>
    <mergeCell ref="K392:K399"/>
    <mergeCell ref="A376:A379"/>
    <mergeCell ref="D376:D379"/>
    <mergeCell ref="J376:J379"/>
    <mergeCell ref="K376:K379"/>
    <mergeCell ref="A380:A383"/>
    <mergeCell ref="D380:D383"/>
    <mergeCell ref="J380:J383"/>
    <mergeCell ref="K380:K383"/>
    <mergeCell ref="A360:A362"/>
    <mergeCell ref="D364:D367"/>
    <mergeCell ref="J364:J367"/>
    <mergeCell ref="K364:K367"/>
    <mergeCell ref="A368:A371"/>
    <mergeCell ref="D368:D371"/>
    <mergeCell ref="J368:J371"/>
    <mergeCell ref="K368:K371"/>
    <mergeCell ref="A372:A375"/>
    <mergeCell ref="D372:D375"/>
    <mergeCell ref="J372:J375"/>
    <mergeCell ref="K372:K375"/>
    <mergeCell ref="A364:A367"/>
    <mergeCell ref="I366:I367"/>
    <mergeCell ref="D283:D286"/>
    <mergeCell ref="A275:A278"/>
    <mergeCell ref="D275:D278"/>
    <mergeCell ref="D279:D282"/>
    <mergeCell ref="A279:A282"/>
    <mergeCell ref="A283:A286"/>
    <mergeCell ref="A263:A266"/>
    <mergeCell ref="D263:D266"/>
    <mergeCell ref="J263:J266"/>
    <mergeCell ref="A271:A274"/>
    <mergeCell ref="D271:D274"/>
    <mergeCell ref="J271:J274"/>
    <mergeCell ref="J283:J286"/>
    <mergeCell ref="A234:A237"/>
    <mergeCell ref="D234:D237"/>
    <mergeCell ref="J234:J237"/>
    <mergeCell ref="K234:K237"/>
    <mergeCell ref="A238:A241"/>
    <mergeCell ref="D238:D241"/>
    <mergeCell ref="J238:J241"/>
    <mergeCell ref="K238:K241"/>
    <mergeCell ref="A242:A245"/>
    <mergeCell ref="D242:D245"/>
    <mergeCell ref="J242:J245"/>
    <mergeCell ref="K242:K245"/>
    <mergeCell ref="A226:A229"/>
    <mergeCell ref="D226:D229"/>
    <mergeCell ref="J226:J229"/>
    <mergeCell ref="K226:K229"/>
    <mergeCell ref="A230:A233"/>
    <mergeCell ref="D230:D233"/>
    <mergeCell ref="J230:J233"/>
    <mergeCell ref="K230:K233"/>
    <mergeCell ref="A214:A217"/>
    <mergeCell ref="D214:D217"/>
    <mergeCell ref="J214:J217"/>
    <mergeCell ref="K214:K217"/>
    <mergeCell ref="A218:A221"/>
    <mergeCell ref="D218:D221"/>
    <mergeCell ref="J218:J221"/>
    <mergeCell ref="K218:K221"/>
    <mergeCell ref="A222:A225"/>
    <mergeCell ref="D222:D225"/>
    <mergeCell ref="J222:J225"/>
    <mergeCell ref="K222:K225"/>
    <mergeCell ref="A197:A200"/>
    <mergeCell ref="D197:D200"/>
    <mergeCell ref="J197:J200"/>
    <mergeCell ref="K197:K200"/>
    <mergeCell ref="A201:A204"/>
    <mergeCell ref="D201:D204"/>
    <mergeCell ref="J201:J204"/>
    <mergeCell ref="K201:K204"/>
    <mergeCell ref="A205:A208"/>
    <mergeCell ref="D205:D208"/>
    <mergeCell ref="J205:J208"/>
    <mergeCell ref="K205:K208"/>
    <mergeCell ref="A115:A118"/>
    <mergeCell ref="D115:D118"/>
    <mergeCell ref="J115:J118"/>
    <mergeCell ref="K115:K118"/>
    <mergeCell ref="A123:A126"/>
    <mergeCell ref="D123:D126"/>
    <mergeCell ref="J123:J126"/>
    <mergeCell ref="K123:K126"/>
    <mergeCell ref="A127:A130"/>
    <mergeCell ref="D127:D130"/>
    <mergeCell ref="J127:J130"/>
    <mergeCell ref="K127:K130"/>
    <mergeCell ref="A103:A106"/>
    <mergeCell ref="D103:D106"/>
    <mergeCell ref="J103:J106"/>
    <mergeCell ref="K103:K106"/>
    <mergeCell ref="A107:A110"/>
    <mergeCell ref="D107:D110"/>
    <mergeCell ref="J107:J110"/>
    <mergeCell ref="K107:K110"/>
    <mergeCell ref="A111:A114"/>
    <mergeCell ref="D111:D114"/>
    <mergeCell ref="J111:J114"/>
    <mergeCell ref="K111:K114"/>
    <mergeCell ref="K283:K286"/>
    <mergeCell ref="J287:J290"/>
    <mergeCell ref="K287:K290"/>
    <mergeCell ref="J291:J294"/>
    <mergeCell ref="K291:K294"/>
    <mergeCell ref="J336:J339"/>
    <mergeCell ref="C2:J2"/>
    <mergeCell ref="C22:C24"/>
    <mergeCell ref="C41:C43"/>
    <mergeCell ref="K37:K40"/>
    <mergeCell ref="J6:J9"/>
    <mergeCell ref="K6:K9"/>
    <mergeCell ref="C44:C48"/>
    <mergeCell ref="G44:G48"/>
    <mergeCell ref="H44:H48"/>
    <mergeCell ref="C136:C140"/>
    <mergeCell ref="D189:D192"/>
    <mergeCell ref="J189:J192"/>
    <mergeCell ref="K189:K192"/>
    <mergeCell ref="C166:C168"/>
    <mergeCell ref="J279:J282"/>
    <mergeCell ref="J275:J278"/>
    <mergeCell ref="K275:K278"/>
    <mergeCell ref="K279:K282"/>
    <mergeCell ref="A37:A40"/>
    <mergeCell ref="D37:D40"/>
    <mergeCell ref="J37:J40"/>
    <mergeCell ref="K26:K29"/>
    <mergeCell ref="A33:A36"/>
    <mergeCell ref="D33:D36"/>
    <mergeCell ref="J33:J36"/>
    <mergeCell ref="K33:K36"/>
    <mergeCell ref="A26:A29"/>
    <mergeCell ref="J26:J29"/>
    <mergeCell ref="C30:C31"/>
    <mergeCell ref="A10:A13"/>
    <mergeCell ref="J10:J13"/>
    <mergeCell ref="K10:K13"/>
    <mergeCell ref="A6:A9"/>
    <mergeCell ref="D6:D9"/>
    <mergeCell ref="K14:K17"/>
    <mergeCell ref="A18:A21"/>
    <mergeCell ref="J18:J21"/>
    <mergeCell ref="K18:K21"/>
    <mergeCell ref="A14:A17"/>
    <mergeCell ref="J14:J17"/>
    <mergeCell ref="A62:A65"/>
    <mergeCell ref="D62:D65"/>
    <mergeCell ref="J62:J65"/>
    <mergeCell ref="K62:K65"/>
    <mergeCell ref="D58:D61"/>
    <mergeCell ref="J58:J61"/>
    <mergeCell ref="K58:K61"/>
    <mergeCell ref="A50:A53"/>
    <mergeCell ref="D50:D53"/>
    <mergeCell ref="J50:J53"/>
    <mergeCell ref="K50:K53"/>
    <mergeCell ref="A54:A57"/>
    <mergeCell ref="D54:D57"/>
    <mergeCell ref="J54:J57"/>
    <mergeCell ref="K54:K57"/>
    <mergeCell ref="A58:A61"/>
    <mergeCell ref="A74:A77"/>
    <mergeCell ref="D74:D77"/>
    <mergeCell ref="J74:J77"/>
    <mergeCell ref="K74:K77"/>
    <mergeCell ref="A78:A81"/>
    <mergeCell ref="D78:D81"/>
    <mergeCell ref="J78:J81"/>
    <mergeCell ref="K78:K81"/>
    <mergeCell ref="A66:A69"/>
    <mergeCell ref="D66:D69"/>
    <mergeCell ref="J66:J69"/>
    <mergeCell ref="K66:K69"/>
    <mergeCell ref="A70:A73"/>
    <mergeCell ref="D70:D73"/>
    <mergeCell ref="J70:J73"/>
    <mergeCell ref="K70:K73"/>
    <mergeCell ref="A95:A98"/>
    <mergeCell ref="D95:D98"/>
    <mergeCell ref="J95:J98"/>
    <mergeCell ref="K95:K98"/>
    <mergeCell ref="A99:A102"/>
    <mergeCell ref="D99:D102"/>
    <mergeCell ref="J99:J102"/>
    <mergeCell ref="K99:K102"/>
    <mergeCell ref="A82:A85"/>
    <mergeCell ref="D82:D85"/>
    <mergeCell ref="J82:J85"/>
    <mergeCell ref="K82:K85"/>
    <mergeCell ref="A86:A89"/>
    <mergeCell ref="D86:D89"/>
    <mergeCell ref="J86:J89"/>
    <mergeCell ref="K86:K89"/>
    <mergeCell ref="A131:A134"/>
    <mergeCell ref="D131:D134"/>
    <mergeCell ref="J131:J134"/>
    <mergeCell ref="K131:K134"/>
    <mergeCell ref="J119:J122"/>
    <mergeCell ref="K119:K122"/>
    <mergeCell ref="A142:A145"/>
    <mergeCell ref="J142:J145"/>
    <mergeCell ref="K142:K145"/>
    <mergeCell ref="A119:A122"/>
    <mergeCell ref="A146:A149"/>
    <mergeCell ref="J146:J149"/>
    <mergeCell ref="K146:K149"/>
    <mergeCell ref="A150:A153"/>
    <mergeCell ref="J150:J153"/>
    <mergeCell ref="K150:K153"/>
    <mergeCell ref="A154:A157"/>
    <mergeCell ref="D154:D157"/>
    <mergeCell ref="J154:J157"/>
    <mergeCell ref="K154:K157"/>
    <mergeCell ref="D150:D153"/>
    <mergeCell ref="A158:A161"/>
    <mergeCell ref="J158:J161"/>
    <mergeCell ref="K158:K161"/>
    <mergeCell ref="A162:A165"/>
    <mergeCell ref="J162:J165"/>
    <mergeCell ref="K162:K165"/>
    <mergeCell ref="A193:A196"/>
    <mergeCell ref="J193:J196"/>
    <mergeCell ref="K193:K196"/>
    <mergeCell ref="J177:J180"/>
    <mergeCell ref="K177:K180"/>
    <mergeCell ref="A177:A180"/>
    <mergeCell ref="D181:D184"/>
    <mergeCell ref="J181:J184"/>
    <mergeCell ref="K181:K184"/>
    <mergeCell ref="A181:A184"/>
    <mergeCell ref="A185:A188"/>
    <mergeCell ref="D185:D188"/>
    <mergeCell ref="J185:J188"/>
    <mergeCell ref="K185:K188"/>
    <mergeCell ref="D193:D196"/>
    <mergeCell ref="A189:A192"/>
    <mergeCell ref="A332:A335"/>
    <mergeCell ref="D332:D335"/>
    <mergeCell ref="O366:O367"/>
    <mergeCell ref="P366:P367"/>
    <mergeCell ref="D287:D290"/>
    <mergeCell ref="A251:A254"/>
    <mergeCell ref="D251:D254"/>
    <mergeCell ref="J251:J254"/>
    <mergeCell ref="K251:K254"/>
    <mergeCell ref="A255:A258"/>
    <mergeCell ref="D255:D258"/>
    <mergeCell ref="J255:J258"/>
    <mergeCell ref="K255:K258"/>
    <mergeCell ref="A259:A262"/>
    <mergeCell ref="D259:D262"/>
    <mergeCell ref="J259:J262"/>
    <mergeCell ref="K259:K262"/>
    <mergeCell ref="K263:K266"/>
    <mergeCell ref="D267:D270"/>
    <mergeCell ref="A267:A270"/>
    <mergeCell ref="J267:J270"/>
    <mergeCell ref="K267:K270"/>
    <mergeCell ref="K271:K274"/>
    <mergeCell ref="A340:A343"/>
    <mergeCell ref="K328:K331"/>
    <mergeCell ref="D340:D343"/>
    <mergeCell ref="J340:J343"/>
    <mergeCell ref="K340:K343"/>
    <mergeCell ref="A287:A290"/>
    <mergeCell ref="A291:A294"/>
    <mergeCell ref="A336:A339"/>
    <mergeCell ref="A307:A310"/>
    <mergeCell ref="D307:D310"/>
    <mergeCell ref="J307:J310"/>
    <mergeCell ref="K307:K310"/>
    <mergeCell ref="A311:A314"/>
    <mergeCell ref="D311:D314"/>
    <mergeCell ref="J311:J314"/>
    <mergeCell ref="K311:K314"/>
    <mergeCell ref="A315:A318"/>
    <mergeCell ref="D315:D318"/>
    <mergeCell ref="J315:J318"/>
    <mergeCell ref="K315:K318"/>
    <mergeCell ref="A319:A322"/>
    <mergeCell ref="D319:D322"/>
    <mergeCell ref="J319:J322"/>
    <mergeCell ref="K319:K322"/>
    <mergeCell ref="K336:K339"/>
    <mergeCell ref="C414:C419"/>
    <mergeCell ref="A356:A359"/>
    <mergeCell ref="D356:D359"/>
    <mergeCell ref="J356:J359"/>
    <mergeCell ref="K356:K359"/>
    <mergeCell ref="D291:D294"/>
    <mergeCell ref="D336:D339"/>
    <mergeCell ref="A344:A347"/>
    <mergeCell ref="D344:D347"/>
    <mergeCell ref="J344:J347"/>
    <mergeCell ref="K344:K347"/>
    <mergeCell ref="A348:A351"/>
    <mergeCell ref="D348:D351"/>
    <mergeCell ref="J348:J351"/>
    <mergeCell ref="K348:K351"/>
    <mergeCell ref="A352:A355"/>
    <mergeCell ref="D352:D355"/>
    <mergeCell ref="J352:J355"/>
    <mergeCell ref="K352:K355"/>
    <mergeCell ref="J332:J335"/>
    <mergeCell ref="K332:K335"/>
    <mergeCell ref="A328:A331"/>
    <mergeCell ref="D328:D331"/>
    <mergeCell ref="J328:J331"/>
  </mergeCells>
  <pageMargins left="0.19685039370078741" right="0.19685039370078741" top="0.78740157480314965" bottom="0.19685039370078741" header="0" footer="0"/>
  <pageSetup paperSize="9" scale="87" orientation="landscape" r:id="rId1"/>
  <rowBreaks count="12" manualBreakCount="12">
    <brk id="24" max="16383" man="1"/>
    <brk id="61" max="10" man="1"/>
    <brk id="93" max="10" man="1"/>
    <brk id="126" max="10" man="1"/>
    <brk id="161" max="10" man="1"/>
    <brk id="192" max="10" man="1"/>
    <brk id="225" max="10" man="1"/>
    <brk id="258" max="10" man="1"/>
    <brk id="282" max="10" man="1"/>
    <brk id="314" max="10" man="1"/>
    <brk id="351" max="10" man="1"/>
    <brk id="391" max="10" man="1"/>
  </rowBreaks>
  <ignoredErrors>
    <ignoredError sqref="B308:B31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Общий 2015г.</vt:lpstr>
      <vt:lpstr>'Общий 2015г.'!Область_печати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2016-01-11T15:19:43Z</dcterms:modified>
</cp:coreProperties>
</file>