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75" yWindow="65521" windowWidth="14790" windowHeight="12735" activeTab="0"/>
  </bookViews>
  <sheets>
    <sheet name="стр.1_3" sheetId="1" r:id="rId1"/>
  </sheets>
  <externalReferences>
    <externalReference r:id="rId4"/>
  </externalReferences>
  <definedNames>
    <definedName name="_xlnm.Print_Area" localSheetId="0">'стр.1_3'!$A$1:$AN$92</definedName>
  </definedNames>
  <calcPr fullCalcOnLoad="1"/>
</workbook>
</file>

<file path=xl/sharedStrings.xml><?xml version="1.0" encoding="utf-8"?>
<sst xmlns="http://schemas.openxmlformats.org/spreadsheetml/2006/main" count="203" uniqueCount="150">
  <si>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</si>
  <si>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</si>
  <si>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</si>
  <si>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</si>
  <si>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</si>
  <si>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</si>
  <si>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</si>
  <si>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</si>
  <si>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</si>
  <si>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</si>
  <si>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</si>
  <si>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</si>
  <si>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</si>
  <si>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</si>
  <si>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</si>
  <si>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</si>
  <si>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</si>
  <si>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</si>
  <si>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</si>
  <si>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</si>
  <si>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</si>
  <si>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</si>
  <si>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</si>
  <si>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</si>
  <si>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</si>
  <si>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</si>
  <si>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</si>
  <si>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</si>
  <si>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</si>
  <si>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</si>
  <si>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</si>
  <si>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</si>
  <si>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</si>
  <si>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</si>
  <si>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</si>
  <si>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</si>
  <si>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</si>
  <si>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</si>
  <si>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</si>
  <si>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</si>
  <si>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</si>
  <si>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</si>
  <si>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</si>
  <si>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</si>
  <si>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</si>
  <si>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</si>
  <si>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</si>
  <si>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</si>
  <si>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</si>
  <si>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</si>
  <si>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</si>
  <si>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</si>
  <si>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</si>
  <si>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</si>
  <si>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</si>
  <si>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</si>
  <si>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</si>
  <si>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</si>
  <si>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</si>
  <si>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</si>
  <si>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</si>
  <si>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</si>
  <si>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</si>
  <si>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</si>
  <si>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</si>
  <si>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</si>
  <si>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</si>
  <si>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</si>
  <si>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</si>
  <si>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</si>
  <si>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</si>
  <si>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</si>
  <si>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</si>
  <si>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</si>
  <si>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</si>
  <si>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</si>
  <si>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</si>
  <si>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</si>
  <si>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</si>
  <si>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</si>
  <si>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</si>
  <si>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</si>
  <si>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</si>
  <si>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</si>
  <si>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</si>
  <si>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</si>
  <si>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</si>
  <si>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</si>
  <si>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</si>
  <si>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</si>
  <si>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</si>
  <si>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</si>
  <si>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</si>
  <si>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</si>
  <si>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</si>
  <si>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</si>
  <si>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</si>
  <si>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</si>
  <si>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</si>
  <si>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</si>
  <si>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</si>
  <si>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</si>
  <si>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</si>
  <si>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</si>
  <si>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</si>
  <si>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</si>
  <si>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</si>
  <si>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</si>
  <si>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</si>
  <si>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</si>
  <si>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</si>
  <si>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</si>
  <si>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</si>
  <si>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</si>
  <si>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</si>
  <si>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</si>
  <si>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</si>
  <si>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</si>
  <si>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</si>
  <si>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</si>
  <si>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</si>
  <si>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</si>
  <si>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</si>
  <si>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</si>
  <si>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</si>
  <si>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</si>
  <si>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</si>
  <si>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</si>
  <si>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</si>
  <si>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</si>
  <si>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</si>
  <si>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Генеральный директор</t>
  </si>
  <si>
    <t>Главный экономист</t>
  </si>
  <si>
    <t>Е.В.Шинкарев</t>
  </si>
  <si>
    <t>Л.А. Лукинова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</si>
  <si>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</si>
  <si>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</si>
  <si>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</si>
  <si>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</si>
  <si>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</si>
  <si>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</si>
  <si>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</si>
  <si>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</si>
  <si>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</si>
  <si>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</si>
  <si>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</si>
  <si>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</si>
  <si>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(увеличение НВВ с учетом показателей качества и надежности)</t>
  </si>
  <si>
    <t>Долгосрочный период регулирования: 2020-2024</t>
  </si>
  <si>
    <t>на оказание услуг по передаче электрической энергии АО "НЭСК" за 2023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</si>
</sst>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13" borderId="0" applyNumberFormat="0" applyBorder="0" applyAlignment="0" applyProtection="0"/>
    <xf numFmtId="0" fontId="35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16" borderId="0" applyNumberFormat="0" applyBorder="0" applyAlignment="0" applyProtection="0"/>
    <xf numFmtId="0" fontId="9" fillId="17" borderId="0" applyNumberFormat="0" applyBorder="0" applyAlignment="0" applyProtection="0"/>
    <xf numFmtId="0" fontId="35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9" borderId="0" applyNumberFormat="0" applyBorder="0" applyAlignment="0" applyProtection="0"/>
    <xf numFmtId="0" fontId="35" fillId="21" borderId="0" applyNumberFormat="0" applyBorder="0" applyAlignment="0" applyProtection="0"/>
    <xf numFmtId="0" fontId="9" fillId="15" borderId="0" applyNumberFormat="0" applyBorder="0" applyAlignment="0" applyProtection="0"/>
    <xf numFmtId="0" fontId="35" fillId="22" borderId="0" applyNumberFormat="0" applyBorder="0" applyAlignment="0" applyProtection="0"/>
    <xf numFmtId="0" fontId="9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7" borderId="0" applyNumberFormat="0" applyBorder="0" applyAlignment="0" applyProtection="0"/>
    <xf numFmtId="0" fontId="36" fillId="27" borderId="0" applyNumberFormat="0" applyBorder="0" applyAlignment="0" applyProtection="0"/>
    <xf numFmtId="0" fontId="10" fillId="19" borderId="0" applyNumberFormat="0" applyBorder="0" applyAlignment="0" applyProtection="0"/>
    <xf numFmtId="0" fontId="36" fillId="28" borderId="0" applyNumberFormat="0" applyBorder="0" applyAlignment="0" applyProtection="0"/>
    <xf numFmtId="0" fontId="10" fillId="29" borderId="0" applyNumberFormat="0" applyBorder="0" applyAlignment="0" applyProtection="0"/>
    <xf numFmtId="0" fontId="36" fillId="30" borderId="0" applyNumberFormat="0" applyBorder="0" applyAlignment="0" applyProtection="0"/>
    <xf numFmtId="0" fontId="10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33" borderId="0" applyNumberFormat="0" applyBorder="0" applyAlignment="0" applyProtection="0"/>
    <xf numFmtId="0" fontId="36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6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6" fillId="43" borderId="0" applyNumberFormat="0" applyBorder="0" applyAlignment="0" applyProtection="0"/>
    <xf numFmtId="0" fontId="10" fillId="29" borderId="0" applyNumberFormat="0" applyBorder="0" applyAlignment="0" applyProtection="0"/>
    <xf numFmtId="0" fontId="10" fillId="44" borderId="0" applyNumberFormat="0" applyBorder="0" applyAlignment="0" applyProtection="0"/>
    <xf numFmtId="0" fontId="36" fillId="45" borderId="0" applyNumberFormat="0" applyBorder="0" applyAlignment="0" applyProtection="0"/>
    <xf numFmtId="0" fontId="10" fillId="31" borderId="0" applyNumberFormat="0" applyBorder="0" applyAlignment="0" applyProtection="0"/>
    <xf numFmtId="0" fontId="10" fillId="46" borderId="0" applyNumberFormat="0" applyBorder="0" applyAlignment="0" applyProtection="0"/>
    <xf numFmtId="0" fontId="36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37" fillId="50" borderId="1" applyNumberFormat="0" applyAlignment="0" applyProtection="0"/>
    <xf numFmtId="0" fontId="11" fillId="13" borderId="2" applyNumberFormat="0" applyAlignment="0" applyProtection="0"/>
    <xf numFmtId="0" fontId="11" fillId="51" borderId="2" applyNumberFormat="0" applyAlignment="0" applyProtection="0"/>
    <xf numFmtId="0" fontId="38" fillId="52" borderId="3" applyNumberFormat="0" applyAlignment="0" applyProtection="0"/>
    <xf numFmtId="0" fontId="12" fillId="53" borderId="4" applyNumberFormat="0" applyAlignment="0" applyProtection="0"/>
    <xf numFmtId="0" fontId="12" fillId="54" borderId="4" applyNumberFormat="0" applyAlignment="0" applyProtection="0"/>
    <xf numFmtId="0" fontId="39" fillId="52" borderId="1" applyNumberFormat="0" applyAlignment="0" applyProtection="0"/>
    <xf numFmtId="0" fontId="13" fillId="53" borderId="2" applyNumberFormat="0" applyAlignment="0" applyProtection="0"/>
    <xf numFmtId="0" fontId="13" fillId="54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4" fillId="0" borderId="6" applyNumberFormat="0" applyFill="0" applyAlignment="0" applyProtection="0"/>
    <xf numFmtId="0" fontId="41" fillId="0" borderId="7" applyNumberFormat="0" applyFill="0" applyAlignment="0" applyProtection="0"/>
    <xf numFmtId="0" fontId="15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1" applyBorder="0">
      <alignment horizontal="center" vertical="center" wrapText="1"/>
      <protection/>
    </xf>
    <xf numFmtId="4" fontId="29" fillId="55" borderId="12" applyBorder="0">
      <alignment horizontal="right"/>
      <protection/>
    </xf>
    <xf numFmtId="0" fontId="43" fillId="0" borderId="13" applyNumberFormat="0" applyFill="0" applyAlignment="0" applyProtection="0"/>
    <xf numFmtId="0" fontId="17" fillId="0" borderId="14" applyNumberFormat="0" applyFill="0" applyAlignment="0" applyProtection="0"/>
    <xf numFmtId="0" fontId="44" fillId="56" borderId="15" applyNumberFormat="0" applyAlignment="0" applyProtection="0"/>
    <xf numFmtId="0" fontId="18" fillId="57" borderId="16" applyNumberFormat="0" applyAlignment="0" applyProtection="0"/>
    <xf numFmtId="0" fontId="18" fillId="58" borderId="16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20" fillId="55" borderId="0" applyNumberFormat="0" applyBorder="0" applyAlignment="0" applyProtection="0"/>
    <xf numFmtId="0" fontId="20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8" fillId="0" borderId="0">
      <alignment horizontal="left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61" borderId="0" applyNumberFormat="0" applyBorder="0" applyAlignment="0" applyProtection="0"/>
    <xf numFmtId="0" fontId="21" fillId="5" borderId="0" applyNumberFormat="0" applyBorder="0" applyAlignment="0" applyProtection="0"/>
    <xf numFmtId="0" fontId="21" fillId="62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63" borderId="17" applyNumberFormat="0" applyFont="0" applyAlignment="0" applyProtection="0"/>
    <xf numFmtId="0" fontId="9" fillId="64" borderId="18" applyNumberFormat="0" applyFont="0" applyAlignment="0" applyProtection="0"/>
    <xf numFmtId="0" fontId="0" fillId="65" borderId="18" applyNumberForma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9" fillId="0" borderId="19" applyNumberFormat="0" applyFill="0" applyAlignment="0" applyProtection="0"/>
    <xf numFmtId="0" fontId="23" fillId="0" borderId="20" applyNumberFormat="0" applyFill="0" applyAlignment="0" applyProtection="0"/>
    <xf numFmtId="0" fontId="7" fillId="0" borderId="0">
      <alignment/>
      <protection/>
    </xf>
    <xf numFmtId="49" fontId="24" fillId="0" borderId="21" applyBorder="0" applyAlignment="0">
      <protection/>
    </xf>
    <xf numFmtId="49" fontId="24" fillId="0" borderId="21" applyBorder="0">
      <alignment horizontal="left" wrapText="1"/>
      <protection/>
    </xf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9" fillId="7" borderId="0" applyBorder="0">
      <alignment horizontal="right"/>
      <protection/>
    </xf>
    <xf numFmtId="4" fontId="29" fillId="13" borderId="22" applyBorder="0">
      <alignment horizontal="right"/>
      <protection/>
    </xf>
    <xf numFmtId="0" fontId="51" fillId="66" borderId="0" applyNumberFormat="0" applyBorder="0" applyAlignment="0" applyProtection="0"/>
    <xf numFmtId="0" fontId="26" fillId="7" borderId="0" applyNumberFormat="0" applyBorder="0" applyAlignment="0" applyProtection="0"/>
    <xf numFmtId="0" fontId="26" fillId="67" borderId="0" applyNumberFormat="0" applyBorder="0" applyAlignment="0" applyProtection="0"/>
  </cellStyleXfs>
  <cellXfs count="61">
    <xf numFmtId="0" fontId="0" fillId="0" borderId="0" xfId="0" applyAlignment="1">
      <alignment/>
    </xf>
    <xf numFmtId="4" fontId="6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4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4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3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13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1 3" xfId="53"/>
    <cellStyle name="Акцент2" xfId="54"/>
    <cellStyle name="Акцент2 2" xfId="55"/>
    <cellStyle name="Акцент2 3" xfId="56"/>
    <cellStyle name="Акцент3" xfId="57"/>
    <cellStyle name="Акцент3 2" xfId="58"/>
    <cellStyle name="Акцент3 3" xfId="59"/>
    <cellStyle name="Акцент4" xfId="60"/>
    <cellStyle name="Акцент4 2" xfId="61"/>
    <cellStyle name="Акцент4 3" xfId="62"/>
    <cellStyle name="Акцент5" xfId="63"/>
    <cellStyle name="Акцент5 2" xfId="64"/>
    <cellStyle name="Акцент5 3" xfId="65"/>
    <cellStyle name="Акцент6" xfId="66"/>
    <cellStyle name="Акцент6 2" xfId="67"/>
    <cellStyle name="Акцент6 3" xfId="68"/>
    <cellStyle name="Ввод " xfId="69"/>
    <cellStyle name="Ввод  2" xfId="70"/>
    <cellStyle name="Ввод  3" xfId="71"/>
    <cellStyle name="Вывод" xfId="72"/>
    <cellStyle name="Вывод 2" xfId="73"/>
    <cellStyle name="Вывод 3" xfId="74"/>
    <cellStyle name="Вычисление" xfId="75"/>
    <cellStyle name="Вычисление 2" xfId="76"/>
    <cellStyle name="Вычисление 3" xfId="77"/>
    <cellStyle name="Currency" xfId="78"/>
    <cellStyle name="Currency [0]" xfId="79"/>
    <cellStyle name="Заголовок 1" xfId="80"/>
    <cellStyle name="Заголовок 1 2" xfId="81"/>
    <cellStyle name="Заголовок 2" xfId="82"/>
    <cellStyle name="Заголовок 2 2" xfId="83"/>
    <cellStyle name="Заголовок 3" xfId="84"/>
    <cellStyle name="Заголовок 3 2" xfId="85"/>
    <cellStyle name="Заголовок 4" xfId="86"/>
    <cellStyle name="Заголовок 4 2" xfId="87"/>
    <cellStyle name="ЗаголовокСтолбца" xfId="88"/>
    <cellStyle name="Значение" xfId="89"/>
    <cellStyle name="Итог" xfId="90"/>
    <cellStyle name="Итог 2" xfId="91"/>
    <cellStyle name="Контрольная ячейка" xfId="92"/>
    <cellStyle name="Контрольная ячейка 2" xfId="93"/>
    <cellStyle name="Контрольная ячейка 3" xfId="94"/>
    <cellStyle name="Название" xfId="95"/>
    <cellStyle name="Название 2" xfId="96"/>
    <cellStyle name="Нейтральный" xfId="97"/>
    <cellStyle name="Нейтральный 2" xfId="98"/>
    <cellStyle name="Нейтральный 3" xfId="99"/>
    <cellStyle name="Обычный 10" xfId="100"/>
    <cellStyle name="Обычный 11" xfId="101"/>
    <cellStyle name="Обычный 12" xfId="102"/>
    <cellStyle name="Обычный 13" xfId="103"/>
    <cellStyle name="Обычный 14" xfId="104"/>
    <cellStyle name="Обычный 15" xfId="105"/>
    <cellStyle name="Обычный 16" xfId="106"/>
    <cellStyle name="Обычный 16 2" xfId="107"/>
    <cellStyle name="Обычный 17" xfId="108"/>
    <cellStyle name="Обычный 18" xfId="109"/>
    <cellStyle name="Обычный 19" xfId="110"/>
    <cellStyle name="Обычный 2" xfId="111"/>
    <cellStyle name="Обычный 2 2" xfId="112"/>
    <cellStyle name="Обычный 3" xfId="113"/>
    <cellStyle name="Обычный 3 2" xfId="114"/>
    <cellStyle name="Обычный 3 3" xfId="115"/>
    <cellStyle name="Обычный 4" xfId="116"/>
    <cellStyle name="Обычный 4 2" xfId="117"/>
    <cellStyle name="Обычный 5" xfId="118"/>
    <cellStyle name="Обычный 6" xfId="119"/>
    <cellStyle name="Обычный 7" xfId="120"/>
    <cellStyle name="Обычный 8" xfId="121"/>
    <cellStyle name="Обычный 9" xfId="122"/>
    <cellStyle name="Плохой" xfId="123"/>
    <cellStyle name="Плохой 2" xfId="124"/>
    <cellStyle name="Плохой 3" xfId="125"/>
    <cellStyle name="Пояснение" xfId="126"/>
    <cellStyle name="Пояснение 2" xfId="127"/>
    <cellStyle name="Примечание" xfId="128"/>
    <cellStyle name="Примечание 2" xfId="129"/>
    <cellStyle name="Примечание 3" xfId="130"/>
    <cellStyle name="Percent" xfId="131"/>
    <cellStyle name="Процентный 2" xfId="132"/>
    <cellStyle name="Связанная ячейка" xfId="133"/>
    <cellStyle name="Связанная ячейка 2" xfId="134"/>
    <cellStyle name="Стиль 1" xfId="135"/>
    <cellStyle name="Стиль 1 2" xfId="136"/>
    <cellStyle name="Стиль 2" xfId="137"/>
    <cellStyle name="Текст предупреждения" xfId="138"/>
    <cellStyle name="Текст предупреждения 2" xfId="139"/>
    <cellStyle name="Comma" xfId="140"/>
    <cellStyle name="Comma [0]" xfId="141"/>
    <cellStyle name="Формула" xfId="142"/>
    <cellStyle name="ФормулаВБ" xfId="143"/>
    <cellStyle name="Хороший" xfId="144"/>
    <cellStyle name="Хороший 2" xfId="145"/>
    <cellStyle name="Хороший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22.31\&#1101;&#1082;&#1086;&#1085;&#1086;&#1084;&#1080;&#1089;&#1090;&#1099;\1%20&#1056;&#1040;&#1041;&#1054;&#1063;&#1040;&#1071;\&#1056;&#1040;&#1057;&#1063;&#1045;&#1058;%20&#1058;&#1040;&#1056;&#1048;&#1060;&#1054;&#1042;%20&#1053;&#1040;%20&#1055;&#1045;&#1056;&#1045;&#1044;&#1040;&#1063;&#1059;\2025-2029\TARIF_ELECTRO__IT_2025_2029%20&#1053;&#1069;&#1057;&#105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"/>
      <sheetName val="Инструкция "/>
      <sheetName val="Критерии ТСО"/>
      <sheetName val="УЕ_2.1"/>
      <sheetName val="УЕ_2.2"/>
      <sheetName val="Баланс энергии (мощности)"/>
      <sheetName val="Реализация по котловым тарифам"/>
      <sheetName val="ФСК"/>
      <sheetName val="ОПЕРАЦИОННЫЕ РАСХОДЫ ВСЕГО"/>
      <sheetName val="ОР по статьям затрат"/>
      <sheetName val="Расшифровки"/>
      <sheetName val="ФОТ 2021-2025"/>
      <sheetName val="Расчет сред ступени ОТ"/>
      <sheetName val="Неподконтрольные расходы"/>
      <sheetName val="Амортизация _ВСЕГО"/>
      <sheetName val="Амортизация ОПФ"/>
      <sheetName val="Лист5"/>
      <sheetName val="Лист6"/>
      <sheetName val="Лист4"/>
      <sheetName val="Лист3"/>
      <sheetName val="Лист1"/>
      <sheetName val="Расчет предпр.пр"/>
      <sheetName val="Мероприятия ИП "/>
      <sheetName val="кор НВВ по итогам 2023"/>
      <sheetName val="Использ прибыли"/>
      <sheetName val="СВОДНАЯ"/>
      <sheetName val="Лист2"/>
      <sheetName val="П_4"/>
      <sheetName val="УЕ"/>
      <sheetName val="Численность 2025"/>
      <sheetName val="Машины"/>
      <sheetName val="Числ_нормативная"/>
      <sheetName val="Свод ЭОР_2021"/>
      <sheetName val="Свод ЭОР_2022"/>
      <sheetName val="Свод ЭОР_202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2"/>
  <sheetViews>
    <sheetView tabSelected="1" view="pageBreakPreview" zoomScale="120" zoomScaleSheetLayoutView="120" zoomScalePageLayoutView="0" workbookViewId="0" topLeftCell="A20">
      <selection activeCell="W35" sqref="W35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10.875" style="5" customWidth="1"/>
    <col min="24" max="39" width="0.875" style="4" customWidth="1"/>
    <col min="40" max="40" width="3.75390625" style="4" customWidth="1"/>
    <col min="41" max="41" width="16.25390625" style="4" hidden="1" customWidth="1"/>
    <col min="42" max="42" width="18.875" style="4" customWidth="1"/>
    <col min="43" max="16384" width="0.875" style="4" customWidth="1"/>
  </cols>
  <sheetData>
    <row r="1" spans="17:23" s="2" customFormat="1" ht="12" customHeight="1" hidden="1">
      <c r="Q1" s="2" t="s">
        <v>90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30" t="s">
        <v>136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s="6" customFormat="1" ht="14.25" customHeight="1">
      <c r="A6" s="30" t="s">
        <v>149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ht="11.25" customHeight="1"/>
    <row r="8" spans="3:23" ht="15">
      <c r="C8" s="7" t="s">
        <v>28</v>
      </c>
      <c r="D8" s="7"/>
      <c r="K8" s="33" t="s">
        <v>146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3:16" ht="15">
      <c r="C9" s="7" t="s">
        <v>29</v>
      </c>
      <c r="D9" s="7"/>
      <c r="J9" s="34" t="s">
        <v>127</v>
      </c>
      <c r="K9" s="34"/>
      <c r="L9" s="34"/>
      <c r="M9" s="34"/>
      <c r="N9" s="34"/>
      <c r="O9" s="34"/>
      <c r="P9" s="34"/>
    </row>
    <row r="10" spans="3:16" ht="15">
      <c r="C10" s="7" t="s">
        <v>30</v>
      </c>
      <c r="D10" s="7"/>
      <c r="J10" s="20" t="s">
        <v>128</v>
      </c>
      <c r="K10" s="20"/>
      <c r="L10" s="20"/>
      <c r="M10" s="20"/>
      <c r="N10" s="20"/>
      <c r="O10" s="20"/>
      <c r="P10" s="20"/>
    </row>
    <row r="11" spans="3:11" ht="15">
      <c r="C11" s="7" t="s">
        <v>148</v>
      </c>
      <c r="D11" s="7"/>
      <c r="K11" s="4" t="s">
        <v>31</v>
      </c>
    </row>
    <row r="13" spans="1:40" s="8" customFormat="1" ht="13.5">
      <c r="A13" s="21" t="s">
        <v>25</v>
      </c>
      <c r="B13" s="31"/>
      <c r="C13" s="31"/>
      <c r="D13" s="31"/>
      <c r="E13" s="31"/>
      <c r="F13" s="31"/>
      <c r="G13" s="31"/>
      <c r="H13" s="31"/>
      <c r="I13" s="38"/>
      <c r="J13" s="31"/>
      <c r="K13" s="21" t="s">
        <v>32</v>
      </c>
      <c r="L13" s="31"/>
      <c r="M13" s="31"/>
      <c r="N13" s="31"/>
      <c r="O13" s="31"/>
      <c r="P13" s="31"/>
      <c r="Q13" s="31"/>
      <c r="R13" s="31"/>
      <c r="S13" s="31"/>
      <c r="T13" s="31"/>
      <c r="U13" s="38"/>
      <c r="V13" s="44" t="s">
        <v>0</v>
      </c>
      <c r="W13" s="45"/>
      <c r="X13" s="21" t="s">
        <v>3</v>
      </c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3"/>
    </row>
    <row r="14" spans="1:40" s="8" customFormat="1" ht="13.5">
      <c r="A14" s="39"/>
      <c r="B14" s="32"/>
      <c r="C14" s="32"/>
      <c r="D14" s="32"/>
      <c r="E14" s="32"/>
      <c r="F14" s="32"/>
      <c r="G14" s="32"/>
      <c r="H14" s="32"/>
      <c r="I14" s="40"/>
      <c r="J14" s="32"/>
      <c r="K14" s="39"/>
      <c r="L14" s="32"/>
      <c r="M14" s="32"/>
      <c r="N14" s="32"/>
      <c r="O14" s="32"/>
      <c r="P14" s="32"/>
      <c r="Q14" s="32"/>
      <c r="R14" s="32"/>
      <c r="S14" s="32"/>
      <c r="T14" s="32"/>
      <c r="U14" s="40"/>
      <c r="V14" s="1" t="s">
        <v>1</v>
      </c>
      <c r="W14" s="1" t="s">
        <v>2</v>
      </c>
      <c r="X14" s="24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6"/>
    </row>
    <row r="15" spans="1:40" s="8" customFormat="1" ht="15" customHeight="1">
      <c r="A15" s="35" t="s">
        <v>4</v>
      </c>
      <c r="B15" s="36"/>
      <c r="C15" s="36"/>
      <c r="D15" s="36"/>
      <c r="E15" s="36"/>
      <c r="F15" s="36"/>
      <c r="G15" s="36"/>
      <c r="H15" s="36"/>
      <c r="I15" s="37"/>
      <c r="J15" s="9" t="s">
        <v>33</v>
      </c>
      <c r="K15" s="27" t="s">
        <v>34</v>
      </c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1" t="s">
        <v>34</v>
      </c>
      <c r="W15" s="1" t="s">
        <v>34</v>
      </c>
      <c r="X15" s="41" t="s">
        <v>34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3"/>
    </row>
    <row r="16" spans="1:42" s="8" customFormat="1" ht="20.25" customHeight="1">
      <c r="A16" s="35" t="s">
        <v>6</v>
      </c>
      <c r="B16" s="36"/>
      <c r="C16" s="36"/>
      <c r="D16" s="36"/>
      <c r="E16" s="36"/>
      <c r="F16" s="36"/>
      <c r="G16" s="36"/>
      <c r="H16" s="36"/>
      <c r="I16" s="37"/>
      <c r="J16" s="9" t="s">
        <v>91</v>
      </c>
      <c r="K16" s="27" t="s">
        <v>5</v>
      </c>
      <c r="L16" s="28"/>
      <c r="M16" s="28"/>
      <c r="N16" s="28"/>
      <c r="O16" s="28"/>
      <c r="P16" s="28"/>
      <c r="Q16" s="28"/>
      <c r="R16" s="28"/>
      <c r="S16" s="28"/>
      <c r="T16" s="28"/>
      <c r="U16" s="29"/>
      <c r="V16" s="1">
        <v>181928.36648544294</v>
      </c>
      <c r="W16" s="1">
        <v>268830.33587</v>
      </c>
      <c r="X16" s="17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O16" s="8" t="b">
        <v>0</v>
      </c>
      <c r="AP16" s="10"/>
    </row>
    <row r="17" spans="1:41" s="8" customFormat="1" ht="15.75" customHeight="1">
      <c r="A17" s="35" t="s">
        <v>7</v>
      </c>
      <c r="B17" s="36"/>
      <c r="C17" s="36"/>
      <c r="D17" s="36"/>
      <c r="E17" s="36"/>
      <c r="F17" s="36"/>
      <c r="G17" s="36"/>
      <c r="H17" s="36"/>
      <c r="I17" s="37"/>
      <c r="J17" s="9" t="s">
        <v>92</v>
      </c>
      <c r="K17" s="27" t="s">
        <v>5</v>
      </c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1">
        <v>85555.23734210685</v>
      </c>
      <c r="W17" s="1">
        <v>96951.37191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8" t="b">
        <v>1</v>
      </c>
    </row>
    <row r="18" spans="1:41" s="8" customFormat="1" ht="20.25" customHeight="1">
      <c r="A18" s="35" t="s">
        <v>8</v>
      </c>
      <c r="B18" s="36"/>
      <c r="C18" s="36"/>
      <c r="D18" s="36"/>
      <c r="E18" s="36"/>
      <c r="F18" s="36"/>
      <c r="G18" s="36"/>
      <c r="H18" s="36"/>
      <c r="I18" s="37"/>
      <c r="J18" s="9" t="s">
        <v>9</v>
      </c>
      <c r="K18" s="27" t="s">
        <v>5</v>
      </c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1">
        <v>15714.638563444318</v>
      </c>
      <c r="W18" s="1">
        <v>21716.760560000002</v>
      </c>
      <c r="X18" s="46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8"/>
      <c r="AO18" s="8" t="b">
        <v>1</v>
      </c>
    </row>
    <row r="19" spans="1:41" s="8" customFormat="1" ht="27" customHeight="1">
      <c r="A19" s="35" t="s">
        <v>11</v>
      </c>
      <c r="B19" s="36"/>
      <c r="C19" s="36"/>
      <c r="D19" s="36"/>
      <c r="E19" s="36"/>
      <c r="F19" s="36"/>
      <c r="G19" s="36"/>
      <c r="H19" s="36"/>
      <c r="I19" s="37"/>
      <c r="J19" s="9" t="s">
        <v>112</v>
      </c>
      <c r="K19" s="27" t="s">
        <v>5</v>
      </c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1">
        <v>9067.364986423323</v>
      </c>
      <c r="W19" s="1">
        <v>12184.84278</v>
      </c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  <c r="AO19" s="8" t="b">
        <v>1</v>
      </c>
    </row>
    <row r="20" spans="1:41" s="8" customFormat="1" ht="15" customHeight="1">
      <c r="A20" s="35" t="s">
        <v>13</v>
      </c>
      <c r="B20" s="36"/>
      <c r="C20" s="36"/>
      <c r="D20" s="36"/>
      <c r="E20" s="36"/>
      <c r="F20" s="36"/>
      <c r="G20" s="36"/>
      <c r="H20" s="36"/>
      <c r="I20" s="37"/>
      <c r="J20" s="9" t="s">
        <v>93</v>
      </c>
      <c r="K20" s="27" t="s">
        <v>5</v>
      </c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1"/>
      <c r="W20" s="1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  <c r="AO20" s="8" t="b">
        <v>1</v>
      </c>
    </row>
    <row r="21" spans="1:41" s="8" customFormat="1" ht="41.25" customHeight="1">
      <c r="A21" s="35" t="s">
        <v>35</v>
      </c>
      <c r="B21" s="36"/>
      <c r="C21" s="36"/>
      <c r="D21" s="36"/>
      <c r="E21" s="36"/>
      <c r="F21" s="36"/>
      <c r="G21" s="36"/>
      <c r="H21" s="36"/>
      <c r="I21" s="37"/>
      <c r="J21" s="9" t="s">
        <v>36</v>
      </c>
      <c r="K21" s="27" t="s">
        <v>5</v>
      </c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1">
        <v>6647.273577020994</v>
      </c>
      <c r="W21" s="1">
        <v>9531.91778</v>
      </c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  <c r="AO21" s="8" t="b">
        <v>1</v>
      </c>
    </row>
    <row r="22" spans="1:41" s="8" customFormat="1" ht="15" customHeight="1">
      <c r="A22" s="35" t="s">
        <v>37</v>
      </c>
      <c r="B22" s="36"/>
      <c r="C22" s="36"/>
      <c r="D22" s="36"/>
      <c r="E22" s="36"/>
      <c r="F22" s="36"/>
      <c r="G22" s="36"/>
      <c r="H22" s="36"/>
      <c r="I22" s="37"/>
      <c r="J22" s="9" t="s">
        <v>12</v>
      </c>
      <c r="K22" s="27" t="s">
        <v>5</v>
      </c>
      <c r="L22" s="28"/>
      <c r="M22" s="28"/>
      <c r="N22" s="28"/>
      <c r="O22" s="28"/>
      <c r="P22" s="28"/>
      <c r="Q22" s="28"/>
      <c r="R22" s="28"/>
      <c r="S22" s="28"/>
      <c r="T22" s="28"/>
      <c r="U22" s="29"/>
      <c r="V22" s="1"/>
      <c r="W22" s="1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  <c r="AO22" s="8" t="b">
        <v>1</v>
      </c>
    </row>
    <row r="23" spans="1:41" s="8" customFormat="1" ht="15" customHeight="1">
      <c r="A23" s="35" t="s">
        <v>10</v>
      </c>
      <c r="B23" s="36"/>
      <c r="C23" s="36"/>
      <c r="D23" s="36"/>
      <c r="E23" s="36"/>
      <c r="F23" s="36"/>
      <c r="G23" s="36"/>
      <c r="H23" s="36"/>
      <c r="I23" s="37"/>
      <c r="J23" s="9" t="s">
        <v>19</v>
      </c>
      <c r="K23" s="27" t="s">
        <v>5</v>
      </c>
      <c r="L23" s="28"/>
      <c r="M23" s="28"/>
      <c r="N23" s="28"/>
      <c r="O23" s="28"/>
      <c r="P23" s="28"/>
      <c r="Q23" s="28"/>
      <c r="R23" s="28"/>
      <c r="S23" s="28"/>
      <c r="T23" s="28"/>
      <c r="U23" s="29"/>
      <c r="V23" s="1">
        <v>58621.3118514138</v>
      </c>
      <c r="W23" s="1">
        <v>65179.69541</v>
      </c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9"/>
      <c r="AO23" s="8" t="b">
        <v>1</v>
      </c>
    </row>
    <row r="24" spans="1:41" s="8" customFormat="1" ht="15" customHeight="1">
      <c r="A24" s="35" t="s">
        <v>38</v>
      </c>
      <c r="B24" s="36"/>
      <c r="C24" s="36"/>
      <c r="D24" s="36"/>
      <c r="E24" s="36"/>
      <c r="F24" s="36"/>
      <c r="G24" s="36"/>
      <c r="H24" s="36"/>
      <c r="I24" s="37"/>
      <c r="J24" s="9" t="s">
        <v>12</v>
      </c>
      <c r="K24" s="27" t="s">
        <v>5</v>
      </c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1"/>
      <c r="W24" s="1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  <c r="AO24" s="8" t="b">
        <v>1</v>
      </c>
    </row>
    <row r="25" spans="1:41" s="8" customFormat="1" ht="20.25" customHeight="1">
      <c r="A25" s="35" t="s">
        <v>14</v>
      </c>
      <c r="B25" s="36"/>
      <c r="C25" s="36"/>
      <c r="D25" s="36"/>
      <c r="E25" s="36"/>
      <c r="F25" s="36"/>
      <c r="G25" s="36"/>
      <c r="H25" s="36"/>
      <c r="I25" s="37"/>
      <c r="J25" s="9" t="s">
        <v>94</v>
      </c>
      <c r="K25" s="27" t="s">
        <v>5</v>
      </c>
      <c r="L25" s="28"/>
      <c r="M25" s="28"/>
      <c r="N25" s="28"/>
      <c r="O25" s="28"/>
      <c r="P25" s="28"/>
      <c r="Q25" s="28"/>
      <c r="R25" s="28"/>
      <c r="S25" s="28"/>
      <c r="T25" s="28"/>
      <c r="U25" s="29"/>
      <c r="V25" s="1">
        <f>V17-V18-V23</f>
        <v>11219.286927248737</v>
      </c>
      <c r="W25" s="1">
        <f>W17-W18-W23</f>
        <v>10054.915939999992</v>
      </c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  <c r="AO25" s="8" t="b">
        <v>1</v>
      </c>
    </row>
    <row r="26" spans="1:41" s="8" customFormat="1" ht="30" customHeight="1">
      <c r="A26" s="35" t="s">
        <v>39</v>
      </c>
      <c r="B26" s="36"/>
      <c r="C26" s="36"/>
      <c r="D26" s="36"/>
      <c r="E26" s="36"/>
      <c r="F26" s="36"/>
      <c r="G26" s="36"/>
      <c r="H26" s="36"/>
      <c r="I26" s="37"/>
      <c r="J26" s="9" t="s">
        <v>95</v>
      </c>
      <c r="K26" s="27" t="s">
        <v>5</v>
      </c>
      <c r="L26" s="28"/>
      <c r="M26" s="28"/>
      <c r="N26" s="28"/>
      <c r="O26" s="28"/>
      <c r="P26" s="28"/>
      <c r="Q26" s="28"/>
      <c r="R26" s="28"/>
      <c r="S26" s="28"/>
      <c r="T26" s="28"/>
      <c r="U26" s="29"/>
      <c r="V26" s="1">
        <v>4655.8572703123355</v>
      </c>
      <c r="W26" s="1">
        <v>3312.185</v>
      </c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  <c r="AO26" s="8" t="b">
        <v>1</v>
      </c>
    </row>
    <row r="27" spans="1:41" s="8" customFormat="1" ht="15" customHeight="1">
      <c r="A27" s="35" t="s">
        <v>41</v>
      </c>
      <c r="B27" s="36"/>
      <c r="C27" s="36"/>
      <c r="D27" s="36"/>
      <c r="E27" s="36"/>
      <c r="F27" s="36"/>
      <c r="G27" s="36"/>
      <c r="H27" s="36"/>
      <c r="I27" s="37"/>
      <c r="J27" s="9" t="s">
        <v>40</v>
      </c>
      <c r="K27" s="27" t="s">
        <v>5</v>
      </c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1"/>
      <c r="W27" s="1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9"/>
      <c r="AO27" s="8" t="b">
        <v>1</v>
      </c>
    </row>
    <row r="28" spans="1:41" s="8" customFormat="1" ht="18.75" customHeight="1">
      <c r="A28" s="35" t="s">
        <v>96</v>
      </c>
      <c r="B28" s="36"/>
      <c r="C28" s="36"/>
      <c r="D28" s="36"/>
      <c r="E28" s="36"/>
      <c r="F28" s="36"/>
      <c r="G28" s="36"/>
      <c r="H28" s="36"/>
      <c r="I28" s="37"/>
      <c r="J28" s="9" t="s">
        <v>42</v>
      </c>
      <c r="K28" s="27" t="s">
        <v>5</v>
      </c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1">
        <f>V25-V26</f>
        <v>6563.429656936401</v>
      </c>
      <c r="W28" s="1">
        <f>W25-W26</f>
        <v>6742.730939999992</v>
      </c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  <c r="AO28" s="8" t="b">
        <v>1</v>
      </c>
    </row>
    <row r="29" spans="1:41" s="8" customFormat="1" ht="14.25" customHeight="1">
      <c r="A29" s="35"/>
      <c r="B29" s="36"/>
      <c r="C29" s="36"/>
      <c r="D29" s="36"/>
      <c r="E29" s="36"/>
      <c r="F29" s="36"/>
      <c r="G29" s="36"/>
      <c r="H29" s="36"/>
      <c r="I29" s="37"/>
      <c r="J29" s="9" t="s">
        <v>116</v>
      </c>
      <c r="K29" s="27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1">
        <f>4542.606-121.94</f>
        <v>4420.666</v>
      </c>
      <c r="W29" s="1">
        <v>4661.74244</v>
      </c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  <c r="AO29" s="8" t="b">
        <v>1</v>
      </c>
    </row>
    <row r="30" spans="1:41" s="8" customFormat="1" ht="15.75" customHeight="1">
      <c r="A30" s="35"/>
      <c r="B30" s="36"/>
      <c r="C30" s="36"/>
      <c r="D30" s="36"/>
      <c r="E30" s="36"/>
      <c r="F30" s="36"/>
      <c r="G30" s="36"/>
      <c r="H30" s="36"/>
      <c r="I30" s="37"/>
      <c r="J30" s="9" t="s">
        <v>117</v>
      </c>
      <c r="K30" s="27"/>
      <c r="L30" s="28"/>
      <c r="M30" s="28"/>
      <c r="N30" s="28"/>
      <c r="O30" s="28"/>
      <c r="P30" s="28"/>
      <c r="Q30" s="28"/>
      <c r="R30" s="28"/>
      <c r="S30" s="28"/>
      <c r="T30" s="28"/>
      <c r="U30" s="29"/>
      <c r="V30" s="1">
        <v>916.0100000605811</v>
      </c>
      <c r="W30" s="1">
        <v>802.63503</v>
      </c>
      <c r="X30" s="49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1"/>
      <c r="AO30" s="8" t="b">
        <v>1</v>
      </c>
    </row>
    <row r="31" spans="1:41" s="8" customFormat="1" ht="26.25" customHeight="1">
      <c r="A31" s="35"/>
      <c r="B31" s="36"/>
      <c r="C31" s="36"/>
      <c r="D31" s="36"/>
      <c r="E31" s="36"/>
      <c r="F31" s="36"/>
      <c r="G31" s="36"/>
      <c r="H31" s="36"/>
      <c r="I31" s="37"/>
      <c r="J31" s="9" t="s">
        <v>118</v>
      </c>
      <c r="K31" s="27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1">
        <v>2036.2467858813172</v>
      </c>
      <c r="W31" s="1">
        <v>1807.96185</v>
      </c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  <c r="AO31" s="8" t="b">
        <v>1</v>
      </c>
    </row>
    <row r="32" spans="1:41" s="8" customFormat="1" ht="15" customHeight="1">
      <c r="A32" s="35"/>
      <c r="B32" s="36"/>
      <c r="C32" s="36"/>
      <c r="D32" s="36"/>
      <c r="E32" s="36"/>
      <c r="F32" s="36"/>
      <c r="G32" s="36"/>
      <c r="H32" s="36"/>
      <c r="I32" s="37"/>
      <c r="J32" s="9" t="s">
        <v>119</v>
      </c>
      <c r="K32" s="27"/>
      <c r="L32" s="28"/>
      <c r="M32" s="28"/>
      <c r="N32" s="28"/>
      <c r="O32" s="28"/>
      <c r="P32" s="28"/>
      <c r="Q32" s="28"/>
      <c r="R32" s="28"/>
      <c r="S32" s="28"/>
      <c r="T32" s="28"/>
      <c r="U32" s="29"/>
      <c r="V32" s="1">
        <v>960.3828942420536</v>
      </c>
      <c r="W32" s="1">
        <v>1490.57965</v>
      </c>
      <c r="X32" s="55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7"/>
      <c r="AO32" s="8" t="b">
        <v>1</v>
      </c>
    </row>
    <row r="33" spans="1:41" s="8" customFormat="1" ht="14.25" customHeight="1">
      <c r="A33" s="35"/>
      <c r="B33" s="36"/>
      <c r="C33" s="36"/>
      <c r="D33" s="36"/>
      <c r="E33" s="36"/>
      <c r="F33" s="36"/>
      <c r="G33" s="36"/>
      <c r="H33" s="36"/>
      <c r="I33" s="37"/>
      <c r="J33" s="9" t="s">
        <v>120</v>
      </c>
      <c r="K33" s="27"/>
      <c r="L33" s="28"/>
      <c r="M33" s="28"/>
      <c r="N33" s="28"/>
      <c r="O33" s="28"/>
      <c r="P33" s="28"/>
      <c r="Q33" s="28"/>
      <c r="R33" s="28"/>
      <c r="S33" s="28"/>
      <c r="T33" s="28"/>
      <c r="U33" s="29"/>
      <c r="V33" s="1">
        <v>174.83</v>
      </c>
      <c r="W33" s="1">
        <v>190</v>
      </c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9"/>
      <c r="AO33" s="8" t="b">
        <v>1</v>
      </c>
    </row>
    <row r="34" spans="1:41" s="8" customFormat="1" ht="14.25" customHeight="1">
      <c r="A34" s="35"/>
      <c r="B34" s="36"/>
      <c r="C34" s="36"/>
      <c r="D34" s="36"/>
      <c r="E34" s="36"/>
      <c r="F34" s="36"/>
      <c r="G34" s="36"/>
      <c r="H34" s="36"/>
      <c r="I34" s="37"/>
      <c r="J34" s="9" t="s">
        <v>121</v>
      </c>
      <c r="K34" s="27"/>
      <c r="L34" s="28"/>
      <c r="M34" s="28"/>
      <c r="N34" s="28"/>
      <c r="O34" s="28"/>
      <c r="P34" s="28"/>
      <c r="Q34" s="28"/>
      <c r="R34" s="28"/>
      <c r="S34" s="28"/>
      <c r="T34" s="28"/>
      <c r="U34" s="29"/>
      <c r="V34" s="1">
        <v>455.1409553988208</v>
      </c>
      <c r="W34" s="1">
        <v>370.56591</v>
      </c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9"/>
      <c r="AO34" s="8" t="b">
        <v>1</v>
      </c>
    </row>
    <row r="35" spans="1:41" s="8" customFormat="1" ht="15.75" customHeight="1">
      <c r="A35" s="35"/>
      <c r="B35" s="36"/>
      <c r="C35" s="36"/>
      <c r="D35" s="36"/>
      <c r="E35" s="36"/>
      <c r="F35" s="36"/>
      <c r="G35" s="36"/>
      <c r="H35" s="36"/>
      <c r="I35" s="37"/>
      <c r="J35" s="9" t="s">
        <v>122</v>
      </c>
      <c r="K35" s="27"/>
      <c r="L35" s="28"/>
      <c r="M35" s="28"/>
      <c r="N35" s="28"/>
      <c r="O35" s="28"/>
      <c r="P35" s="28"/>
      <c r="Q35" s="28"/>
      <c r="R35" s="28"/>
      <c r="S35" s="28"/>
      <c r="T35" s="28"/>
      <c r="U35" s="29"/>
      <c r="V35" s="1">
        <v>138.34591036398837</v>
      </c>
      <c r="W35" s="1">
        <v>36.40569</v>
      </c>
      <c r="X35" s="46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8"/>
      <c r="AO35" s="8" t="b">
        <v>1</v>
      </c>
    </row>
    <row r="36" spans="1:41" s="8" customFormat="1" ht="14.25" customHeight="1">
      <c r="A36" s="35"/>
      <c r="B36" s="36"/>
      <c r="C36" s="36"/>
      <c r="D36" s="36"/>
      <c r="E36" s="36"/>
      <c r="F36" s="36"/>
      <c r="G36" s="36"/>
      <c r="H36" s="36"/>
      <c r="I36" s="37"/>
      <c r="J36" s="9" t="s">
        <v>123</v>
      </c>
      <c r="K36" s="27"/>
      <c r="L36" s="28"/>
      <c r="M36" s="28"/>
      <c r="N36" s="28"/>
      <c r="O36" s="28"/>
      <c r="P36" s="28"/>
      <c r="Q36" s="28"/>
      <c r="R36" s="28"/>
      <c r="S36" s="28"/>
      <c r="T36" s="28"/>
      <c r="U36" s="29"/>
      <c r="V36" s="1">
        <v>251.2454909133552</v>
      </c>
      <c r="W36" s="1">
        <v>229.43</v>
      </c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9"/>
      <c r="AO36" s="8" t="b">
        <v>1</v>
      </c>
    </row>
    <row r="37" spans="1:41" s="8" customFormat="1" ht="32.25" customHeight="1">
      <c r="A37" s="35"/>
      <c r="B37" s="36"/>
      <c r="C37" s="36"/>
      <c r="D37" s="36"/>
      <c r="E37" s="36"/>
      <c r="F37" s="36"/>
      <c r="G37" s="36"/>
      <c r="H37" s="36"/>
      <c r="I37" s="37"/>
      <c r="J37" s="9" t="s">
        <v>124</v>
      </c>
      <c r="K37" s="27"/>
      <c r="L37" s="28"/>
      <c r="M37" s="28"/>
      <c r="N37" s="28"/>
      <c r="O37" s="28"/>
      <c r="P37" s="28"/>
      <c r="Q37" s="28"/>
      <c r="R37" s="28"/>
      <c r="S37" s="28"/>
      <c r="T37" s="28"/>
      <c r="U37" s="29"/>
      <c r="V37" s="1">
        <v>961.3642932561588</v>
      </c>
      <c r="W37" s="1">
        <v>1086.67158</v>
      </c>
      <c r="X37" s="46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8"/>
      <c r="AO37" s="8" t="b">
        <v>1</v>
      </c>
    </row>
    <row r="38" spans="1:41" s="8" customFormat="1" ht="16.5" customHeight="1">
      <c r="A38" s="35"/>
      <c r="B38" s="36"/>
      <c r="C38" s="36"/>
      <c r="D38" s="36"/>
      <c r="E38" s="36"/>
      <c r="F38" s="36"/>
      <c r="G38" s="36"/>
      <c r="H38" s="36"/>
      <c r="I38" s="37"/>
      <c r="J38" s="9" t="s">
        <v>125</v>
      </c>
      <c r="K38" s="27"/>
      <c r="L38" s="28"/>
      <c r="M38" s="28"/>
      <c r="N38" s="28"/>
      <c r="O38" s="28"/>
      <c r="P38" s="28"/>
      <c r="Q38" s="28"/>
      <c r="R38" s="28"/>
      <c r="S38" s="28"/>
      <c r="T38" s="28"/>
      <c r="U38" s="29"/>
      <c r="V38" s="1">
        <v>153.12362122086182</v>
      </c>
      <c r="W38" s="1">
        <v>143.44904</v>
      </c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9"/>
      <c r="AO38" s="8" t="b">
        <v>1</v>
      </c>
    </row>
    <row r="39" spans="1:41" s="8" customFormat="1" ht="14.25" customHeight="1">
      <c r="A39" s="35"/>
      <c r="B39" s="36"/>
      <c r="C39" s="36"/>
      <c r="D39" s="36"/>
      <c r="E39" s="36"/>
      <c r="F39" s="36"/>
      <c r="G39" s="36"/>
      <c r="H39" s="36"/>
      <c r="I39" s="37"/>
      <c r="J39" s="9" t="s">
        <v>126</v>
      </c>
      <c r="K39" s="27"/>
      <c r="L39" s="28"/>
      <c r="M39" s="28"/>
      <c r="N39" s="28"/>
      <c r="O39" s="28"/>
      <c r="P39" s="28"/>
      <c r="Q39" s="28"/>
      <c r="R39" s="28"/>
      <c r="S39" s="28"/>
      <c r="T39" s="28"/>
      <c r="U39" s="29"/>
      <c r="V39" s="1">
        <v>516.744407065581</v>
      </c>
      <c r="W39" s="1">
        <v>585.03219</v>
      </c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9"/>
      <c r="AO39" s="8" t="b">
        <v>1</v>
      </c>
    </row>
    <row r="40" spans="1:41" s="8" customFormat="1" ht="30.75" customHeight="1">
      <c r="A40" s="35" t="s">
        <v>97</v>
      </c>
      <c r="B40" s="36"/>
      <c r="C40" s="36"/>
      <c r="D40" s="36"/>
      <c r="E40" s="36"/>
      <c r="F40" s="36"/>
      <c r="G40" s="36"/>
      <c r="H40" s="36"/>
      <c r="I40" s="37"/>
      <c r="J40" s="9" t="s">
        <v>98</v>
      </c>
      <c r="K40" s="27" t="s">
        <v>5</v>
      </c>
      <c r="L40" s="28"/>
      <c r="M40" s="28"/>
      <c r="N40" s="28"/>
      <c r="O40" s="28"/>
      <c r="P40" s="28"/>
      <c r="Q40" s="28"/>
      <c r="R40" s="28"/>
      <c r="S40" s="28"/>
      <c r="T40" s="28"/>
      <c r="U40" s="29"/>
      <c r="V40" s="1"/>
      <c r="W40" s="1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9"/>
      <c r="AO40" s="8" t="b">
        <v>1</v>
      </c>
    </row>
    <row r="41" spans="1:41" s="8" customFormat="1" ht="21" customHeight="1">
      <c r="A41" s="35" t="s">
        <v>99</v>
      </c>
      <c r="B41" s="36"/>
      <c r="C41" s="36"/>
      <c r="D41" s="36"/>
      <c r="E41" s="36"/>
      <c r="F41" s="36"/>
      <c r="G41" s="36"/>
      <c r="H41" s="36"/>
      <c r="I41" s="37"/>
      <c r="J41" s="9" t="s">
        <v>100</v>
      </c>
      <c r="K41" s="27" t="s">
        <v>5</v>
      </c>
      <c r="L41" s="28"/>
      <c r="M41" s="28"/>
      <c r="N41" s="28"/>
      <c r="O41" s="28"/>
      <c r="P41" s="28"/>
      <c r="Q41" s="28"/>
      <c r="R41" s="28"/>
      <c r="S41" s="28"/>
      <c r="T41" s="28"/>
      <c r="U41" s="29"/>
      <c r="V41" s="1">
        <f>4655.857+121.94</f>
        <v>4777.797</v>
      </c>
      <c r="W41" s="1">
        <v>3312.185</v>
      </c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9"/>
      <c r="AO41" s="8" t="b">
        <v>1</v>
      </c>
    </row>
    <row r="42" spans="1:41" s="8" customFormat="1" ht="18.75" customHeight="1">
      <c r="A42" s="35" t="s">
        <v>43</v>
      </c>
      <c r="B42" s="36"/>
      <c r="C42" s="36"/>
      <c r="D42" s="36"/>
      <c r="E42" s="36"/>
      <c r="F42" s="36"/>
      <c r="G42" s="36"/>
      <c r="H42" s="36"/>
      <c r="I42" s="37"/>
      <c r="J42" s="9" t="s">
        <v>44</v>
      </c>
      <c r="K42" s="27" t="s">
        <v>5</v>
      </c>
      <c r="L42" s="28"/>
      <c r="M42" s="28"/>
      <c r="N42" s="28"/>
      <c r="O42" s="28"/>
      <c r="P42" s="28"/>
      <c r="Q42" s="28"/>
      <c r="R42" s="28"/>
      <c r="S42" s="28"/>
      <c r="T42" s="28"/>
      <c r="U42" s="29"/>
      <c r="V42" s="1">
        <v>131011.26114474004</v>
      </c>
      <c r="W42" s="1">
        <v>171878.96396000002</v>
      </c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9"/>
      <c r="AO42" s="8" t="b">
        <v>0</v>
      </c>
    </row>
    <row r="43" spans="1:41" s="8" customFormat="1" ht="16.5" customHeight="1">
      <c r="A43" s="35" t="s">
        <v>45</v>
      </c>
      <c r="B43" s="36"/>
      <c r="C43" s="36"/>
      <c r="D43" s="36"/>
      <c r="E43" s="36"/>
      <c r="F43" s="36"/>
      <c r="G43" s="36"/>
      <c r="H43" s="36"/>
      <c r="I43" s="37"/>
      <c r="J43" s="9" t="s">
        <v>46</v>
      </c>
      <c r="K43" s="27" t="s">
        <v>5</v>
      </c>
      <c r="L43" s="28"/>
      <c r="M43" s="28"/>
      <c r="N43" s="28"/>
      <c r="O43" s="28"/>
      <c r="P43" s="28"/>
      <c r="Q43" s="28"/>
      <c r="R43" s="28"/>
      <c r="S43" s="28"/>
      <c r="T43" s="28"/>
      <c r="U43" s="29"/>
      <c r="V43" s="1"/>
      <c r="W43" s="1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9"/>
      <c r="AO43" s="8" t="b">
        <v>1</v>
      </c>
    </row>
    <row r="44" spans="1:41" s="8" customFormat="1" ht="26.25" customHeight="1">
      <c r="A44" s="35" t="s">
        <v>47</v>
      </c>
      <c r="B44" s="36"/>
      <c r="C44" s="36"/>
      <c r="D44" s="36"/>
      <c r="E44" s="36"/>
      <c r="F44" s="36"/>
      <c r="G44" s="36"/>
      <c r="H44" s="36"/>
      <c r="I44" s="37"/>
      <c r="J44" s="9" t="s">
        <v>48</v>
      </c>
      <c r="K44" s="27" t="s">
        <v>5</v>
      </c>
      <c r="L44" s="28"/>
      <c r="M44" s="28"/>
      <c r="N44" s="28"/>
      <c r="O44" s="28"/>
      <c r="P44" s="28"/>
      <c r="Q44" s="28"/>
      <c r="R44" s="28"/>
      <c r="S44" s="28"/>
      <c r="T44" s="28"/>
      <c r="U44" s="29"/>
      <c r="V44" s="1"/>
      <c r="W44" s="1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9"/>
      <c r="AO44" s="8" t="b">
        <v>1</v>
      </c>
    </row>
    <row r="45" spans="1:41" s="8" customFormat="1" ht="18" customHeight="1">
      <c r="A45" s="35" t="s">
        <v>49</v>
      </c>
      <c r="B45" s="36"/>
      <c r="C45" s="36"/>
      <c r="D45" s="36"/>
      <c r="E45" s="36"/>
      <c r="F45" s="36"/>
      <c r="G45" s="36"/>
      <c r="H45" s="36"/>
      <c r="I45" s="37"/>
      <c r="J45" s="9" t="s">
        <v>50</v>
      </c>
      <c r="K45" s="27" t="s">
        <v>5</v>
      </c>
      <c r="L45" s="28"/>
      <c r="M45" s="28"/>
      <c r="N45" s="28"/>
      <c r="O45" s="28"/>
      <c r="P45" s="28"/>
      <c r="Q45" s="28"/>
      <c r="R45" s="28"/>
      <c r="S45" s="28"/>
      <c r="T45" s="28"/>
      <c r="U45" s="29"/>
      <c r="V45" s="1">
        <v>18088.470675200002</v>
      </c>
      <c r="W45" s="1">
        <v>18676.16875</v>
      </c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9"/>
      <c r="AO45" s="8" t="b">
        <v>1</v>
      </c>
    </row>
    <row r="46" spans="1:41" s="8" customFormat="1" ht="15" customHeight="1">
      <c r="A46" s="35" t="s">
        <v>51</v>
      </c>
      <c r="B46" s="36"/>
      <c r="C46" s="36"/>
      <c r="D46" s="36"/>
      <c r="E46" s="36"/>
      <c r="F46" s="36"/>
      <c r="G46" s="36"/>
      <c r="H46" s="36"/>
      <c r="I46" s="37"/>
      <c r="J46" s="9" t="s">
        <v>20</v>
      </c>
      <c r="K46" s="27" t="s">
        <v>5</v>
      </c>
      <c r="L46" s="28"/>
      <c r="M46" s="28"/>
      <c r="N46" s="28"/>
      <c r="O46" s="28"/>
      <c r="P46" s="28"/>
      <c r="Q46" s="28"/>
      <c r="R46" s="28"/>
      <c r="S46" s="28"/>
      <c r="T46" s="28"/>
      <c r="U46" s="29"/>
      <c r="V46" s="1">
        <v>17820.878802829793</v>
      </c>
      <c r="W46" s="1">
        <v>12773.2624</v>
      </c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9"/>
      <c r="AO46" s="8" t="b">
        <v>1</v>
      </c>
    </row>
    <row r="47" spans="1:41" s="8" customFormat="1" ht="39.75" customHeight="1">
      <c r="A47" s="35" t="s">
        <v>52</v>
      </c>
      <c r="B47" s="36"/>
      <c r="C47" s="36"/>
      <c r="D47" s="36"/>
      <c r="E47" s="36"/>
      <c r="F47" s="36"/>
      <c r="G47" s="36"/>
      <c r="H47" s="36"/>
      <c r="I47" s="37"/>
      <c r="J47" s="9" t="s">
        <v>101</v>
      </c>
      <c r="K47" s="27" t="s">
        <v>5</v>
      </c>
      <c r="L47" s="28"/>
      <c r="M47" s="28"/>
      <c r="N47" s="28"/>
      <c r="O47" s="28"/>
      <c r="P47" s="28"/>
      <c r="Q47" s="28"/>
      <c r="R47" s="28"/>
      <c r="S47" s="28"/>
      <c r="T47" s="28"/>
      <c r="U47" s="29"/>
      <c r="V47" s="1"/>
      <c r="W47" s="1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9"/>
      <c r="AO47" s="8" t="b">
        <v>1</v>
      </c>
    </row>
    <row r="48" spans="1:41" s="8" customFormat="1" ht="19.5" customHeight="1">
      <c r="A48" s="35" t="s">
        <v>53</v>
      </c>
      <c r="B48" s="36"/>
      <c r="C48" s="36"/>
      <c r="D48" s="36"/>
      <c r="E48" s="36"/>
      <c r="F48" s="36"/>
      <c r="G48" s="36"/>
      <c r="H48" s="36"/>
      <c r="I48" s="37"/>
      <c r="J48" s="9" t="s">
        <v>102</v>
      </c>
      <c r="K48" s="27" t="s">
        <v>5</v>
      </c>
      <c r="L48" s="28"/>
      <c r="M48" s="28"/>
      <c r="N48" s="28"/>
      <c r="O48" s="28"/>
      <c r="P48" s="28"/>
      <c r="Q48" s="28"/>
      <c r="R48" s="28"/>
      <c r="S48" s="28"/>
      <c r="T48" s="28"/>
      <c r="U48" s="29"/>
      <c r="V48" s="1">
        <v>33404</v>
      </c>
      <c r="W48" s="1">
        <v>85083.45426</v>
      </c>
      <c r="X48" s="46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8"/>
      <c r="AO48" s="8" t="b">
        <v>1</v>
      </c>
    </row>
    <row r="49" spans="1:41" s="8" customFormat="1" ht="18.75" customHeight="1">
      <c r="A49" s="35" t="s">
        <v>54</v>
      </c>
      <c r="B49" s="36"/>
      <c r="C49" s="36"/>
      <c r="D49" s="36"/>
      <c r="E49" s="36"/>
      <c r="F49" s="36"/>
      <c r="G49" s="36"/>
      <c r="H49" s="36"/>
      <c r="I49" s="37"/>
      <c r="J49" s="9" t="s">
        <v>103</v>
      </c>
      <c r="K49" s="27" t="s">
        <v>5</v>
      </c>
      <c r="L49" s="28"/>
      <c r="M49" s="28"/>
      <c r="N49" s="28"/>
      <c r="O49" s="28"/>
      <c r="P49" s="28"/>
      <c r="Q49" s="28"/>
      <c r="R49" s="28"/>
      <c r="S49" s="28"/>
      <c r="T49" s="28"/>
      <c r="U49" s="29"/>
      <c r="V49" s="1">
        <v>17638</v>
      </c>
      <c r="W49" s="1">
        <v>17638</v>
      </c>
      <c r="X49" s="46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8"/>
      <c r="AO49" s="8" t="b">
        <v>1</v>
      </c>
    </row>
    <row r="50" spans="1:41" s="8" customFormat="1" ht="15.75" customHeight="1">
      <c r="A50" s="35" t="s">
        <v>58</v>
      </c>
      <c r="B50" s="36"/>
      <c r="C50" s="36"/>
      <c r="D50" s="36"/>
      <c r="E50" s="36"/>
      <c r="F50" s="36"/>
      <c r="G50" s="36"/>
      <c r="H50" s="36"/>
      <c r="I50" s="37"/>
      <c r="J50" s="9" t="s">
        <v>21</v>
      </c>
      <c r="K50" s="27" t="s">
        <v>5</v>
      </c>
      <c r="L50" s="28"/>
      <c r="M50" s="28"/>
      <c r="N50" s="28"/>
      <c r="O50" s="28"/>
      <c r="P50" s="28"/>
      <c r="Q50" s="28"/>
      <c r="R50" s="28"/>
      <c r="S50" s="28"/>
      <c r="T50" s="28"/>
      <c r="U50" s="29"/>
      <c r="V50" s="1">
        <v>18979</v>
      </c>
      <c r="W50" s="1">
        <v>182</v>
      </c>
      <c r="X50" s="46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8"/>
      <c r="AO50" s="8" t="b">
        <v>1</v>
      </c>
    </row>
    <row r="51" spans="1:41" s="8" customFormat="1" ht="18.75" customHeight="1">
      <c r="A51" s="35" t="s">
        <v>104</v>
      </c>
      <c r="B51" s="36"/>
      <c r="C51" s="36"/>
      <c r="D51" s="36"/>
      <c r="E51" s="36"/>
      <c r="F51" s="36"/>
      <c r="G51" s="36"/>
      <c r="H51" s="36"/>
      <c r="I51" s="37"/>
      <c r="J51" s="9" t="s">
        <v>22</v>
      </c>
      <c r="K51" s="27" t="s">
        <v>5</v>
      </c>
      <c r="L51" s="28"/>
      <c r="M51" s="28"/>
      <c r="N51" s="28"/>
      <c r="O51" s="28"/>
      <c r="P51" s="28"/>
      <c r="Q51" s="28"/>
      <c r="R51" s="28"/>
      <c r="S51" s="28"/>
      <c r="T51" s="28"/>
      <c r="U51" s="29"/>
      <c r="V51" s="1">
        <v>8090.610000000001</v>
      </c>
      <c r="W51" s="1">
        <v>10809.396999999999</v>
      </c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9"/>
      <c r="AO51" s="8" t="b">
        <v>1</v>
      </c>
    </row>
    <row r="52" spans="1:41" s="8" customFormat="1" ht="52.5" customHeight="1">
      <c r="A52" s="35" t="s">
        <v>105</v>
      </c>
      <c r="B52" s="36"/>
      <c r="C52" s="36"/>
      <c r="D52" s="36"/>
      <c r="E52" s="36"/>
      <c r="F52" s="36"/>
      <c r="G52" s="36"/>
      <c r="H52" s="36"/>
      <c r="I52" s="37"/>
      <c r="J52" s="9" t="s">
        <v>55</v>
      </c>
      <c r="K52" s="27" t="s">
        <v>5</v>
      </c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1">
        <v>15711.33</v>
      </c>
      <c r="W52" s="1">
        <v>24414.04425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  <c r="AO52" s="8" t="b">
        <v>0</v>
      </c>
    </row>
    <row r="53" spans="1:41" s="8" customFormat="1" ht="28.5" customHeight="1">
      <c r="A53" s="35" t="s">
        <v>106</v>
      </c>
      <c r="B53" s="36"/>
      <c r="C53" s="36"/>
      <c r="D53" s="36"/>
      <c r="E53" s="36"/>
      <c r="F53" s="36"/>
      <c r="G53" s="36"/>
      <c r="H53" s="36"/>
      <c r="I53" s="37"/>
      <c r="J53" s="9" t="s">
        <v>56</v>
      </c>
      <c r="K53" s="27" t="s">
        <v>57</v>
      </c>
      <c r="L53" s="28"/>
      <c r="M53" s="28"/>
      <c r="N53" s="28"/>
      <c r="O53" s="28"/>
      <c r="P53" s="28"/>
      <c r="Q53" s="28"/>
      <c r="R53" s="28"/>
      <c r="S53" s="28"/>
      <c r="T53" s="28"/>
      <c r="U53" s="29"/>
      <c r="V53" s="1">
        <v>142</v>
      </c>
      <c r="W53" s="1">
        <f>56+205</f>
        <v>261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9"/>
      <c r="AO53" s="8" t="b">
        <v>0</v>
      </c>
    </row>
    <row r="54" spans="1:41" s="8" customFormat="1" ht="60" customHeight="1">
      <c r="A54" s="35" t="s">
        <v>107</v>
      </c>
      <c r="B54" s="36"/>
      <c r="C54" s="36"/>
      <c r="D54" s="36"/>
      <c r="E54" s="36"/>
      <c r="F54" s="36"/>
      <c r="G54" s="36"/>
      <c r="H54" s="36"/>
      <c r="I54" s="37"/>
      <c r="J54" s="11" t="s">
        <v>59</v>
      </c>
      <c r="K54" s="27" t="s">
        <v>5</v>
      </c>
      <c r="L54" s="28"/>
      <c r="M54" s="28"/>
      <c r="N54" s="28"/>
      <c r="O54" s="28"/>
      <c r="P54" s="28"/>
      <c r="Q54" s="28"/>
      <c r="R54" s="28"/>
      <c r="S54" s="28"/>
      <c r="T54" s="28"/>
      <c r="U54" s="29"/>
      <c r="V54" s="1"/>
      <c r="W54" s="1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9"/>
      <c r="AO54" s="8" t="b">
        <v>1</v>
      </c>
    </row>
    <row r="55" spans="1:41" s="8" customFormat="1" ht="31.5" customHeight="1">
      <c r="A55" s="35" t="s">
        <v>108</v>
      </c>
      <c r="B55" s="36"/>
      <c r="C55" s="36"/>
      <c r="D55" s="36"/>
      <c r="E55" s="36"/>
      <c r="F55" s="36"/>
      <c r="G55" s="36"/>
      <c r="H55" s="36"/>
      <c r="I55" s="37"/>
      <c r="J55" s="9" t="s">
        <v>147</v>
      </c>
      <c r="K55" s="27" t="s">
        <v>5</v>
      </c>
      <c r="L55" s="28"/>
      <c r="M55" s="28"/>
      <c r="N55" s="28"/>
      <c r="O55" s="28"/>
      <c r="P55" s="28"/>
      <c r="Q55" s="28"/>
      <c r="R55" s="28"/>
      <c r="S55" s="28"/>
      <c r="T55" s="28"/>
      <c r="U55" s="29"/>
      <c r="V55" s="1"/>
      <c r="W55" s="1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9"/>
      <c r="AO55" s="8" t="b">
        <v>1</v>
      </c>
    </row>
    <row r="56" spans="1:41" s="8" customFormat="1" ht="41.25" customHeight="1">
      <c r="A56" s="35" t="s">
        <v>15</v>
      </c>
      <c r="B56" s="36"/>
      <c r="C56" s="36"/>
      <c r="D56" s="36"/>
      <c r="E56" s="36"/>
      <c r="F56" s="36"/>
      <c r="G56" s="36"/>
      <c r="H56" s="36"/>
      <c r="I56" s="37"/>
      <c r="J56" s="9" t="s">
        <v>23</v>
      </c>
      <c r="K56" s="27" t="s">
        <v>5</v>
      </c>
      <c r="L56" s="28"/>
      <c r="M56" s="28"/>
      <c r="N56" s="28"/>
      <c r="O56" s="28"/>
      <c r="P56" s="28"/>
      <c r="Q56" s="28"/>
      <c r="R56" s="28"/>
      <c r="S56" s="28"/>
      <c r="T56" s="28"/>
      <c r="U56" s="29"/>
      <c r="V56" s="1">
        <v>-34638.13</v>
      </c>
      <c r="W56" s="1">
        <v>0</v>
      </c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9"/>
      <c r="AO56" s="8" t="b">
        <v>1</v>
      </c>
    </row>
    <row r="57" spans="1:41" s="8" customFormat="1" ht="31.5" customHeight="1">
      <c r="A57" s="35" t="s">
        <v>16</v>
      </c>
      <c r="B57" s="36"/>
      <c r="C57" s="36"/>
      <c r="D57" s="36"/>
      <c r="E57" s="36"/>
      <c r="F57" s="36"/>
      <c r="G57" s="36"/>
      <c r="H57" s="36"/>
      <c r="I57" s="37"/>
      <c r="J57" s="9" t="s">
        <v>60</v>
      </c>
      <c r="K57" s="27" t="s">
        <v>5</v>
      </c>
      <c r="L57" s="28"/>
      <c r="M57" s="28"/>
      <c r="N57" s="28"/>
      <c r="O57" s="28"/>
      <c r="P57" s="28"/>
      <c r="Q57" s="28"/>
      <c r="R57" s="28"/>
      <c r="S57" s="28"/>
      <c r="T57" s="28"/>
      <c r="U57" s="29"/>
      <c r="V57" s="1"/>
      <c r="W57" s="1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9"/>
      <c r="AO57" s="8" t="b">
        <v>1</v>
      </c>
    </row>
    <row r="58" spans="1:41" s="8" customFormat="1" ht="30" customHeight="1">
      <c r="A58" s="35" t="s">
        <v>17</v>
      </c>
      <c r="B58" s="36"/>
      <c r="C58" s="36"/>
      <c r="D58" s="36"/>
      <c r="E58" s="36"/>
      <c r="F58" s="36"/>
      <c r="G58" s="36"/>
      <c r="H58" s="36"/>
      <c r="I58" s="37"/>
      <c r="J58" s="9" t="s">
        <v>61</v>
      </c>
      <c r="K58" s="27" t="s">
        <v>5</v>
      </c>
      <c r="L58" s="28"/>
      <c r="M58" s="28"/>
      <c r="N58" s="28"/>
      <c r="O58" s="28"/>
      <c r="P58" s="28"/>
      <c r="Q58" s="28"/>
      <c r="R58" s="28"/>
      <c r="S58" s="28"/>
      <c r="T58" s="28"/>
      <c r="U58" s="29"/>
      <c r="V58" s="1">
        <v>125226.34</v>
      </c>
      <c r="W58" s="1">
        <v>99104.60193</v>
      </c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9"/>
      <c r="AO58" s="8" t="b">
        <v>1</v>
      </c>
    </row>
    <row r="59" spans="1:41" s="8" customFormat="1" ht="24.75" customHeight="1">
      <c r="A59" s="35" t="s">
        <v>7</v>
      </c>
      <c r="B59" s="36"/>
      <c r="C59" s="36"/>
      <c r="D59" s="36"/>
      <c r="E59" s="36"/>
      <c r="F59" s="36"/>
      <c r="G59" s="36"/>
      <c r="H59" s="36"/>
      <c r="I59" s="37"/>
      <c r="J59" s="9" t="s">
        <v>109</v>
      </c>
      <c r="K59" s="27" t="s">
        <v>62</v>
      </c>
      <c r="L59" s="28"/>
      <c r="M59" s="28"/>
      <c r="N59" s="28"/>
      <c r="O59" s="28"/>
      <c r="P59" s="28"/>
      <c r="Q59" s="28"/>
      <c r="R59" s="28"/>
      <c r="S59" s="28"/>
      <c r="T59" s="28"/>
      <c r="U59" s="29"/>
      <c r="V59" s="1">
        <v>26.415</v>
      </c>
      <c r="W59" s="1">
        <v>23.158690999999997</v>
      </c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9"/>
      <c r="AO59" s="8" t="b">
        <v>1</v>
      </c>
    </row>
    <row r="60" spans="1:41" s="8" customFormat="1" ht="55.5" customHeight="1">
      <c r="A60" s="35" t="s">
        <v>43</v>
      </c>
      <c r="B60" s="36"/>
      <c r="C60" s="36"/>
      <c r="D60" s="36"/>
      <c r="E60" s="36"/>
      <c r="F60" s="36"/>
      <c r="G60" s="36"/>
      <c r="H60" s="36"/>
      <c r="I60" s="37"/>
      <c r="J60" s="9" t="s">
        <v>110</v>
      </c>
      <c r="K60" s="27" t="s">
        <v>5</v>
      </c>
      <c r="L60" s="28"/>
      <c r="M60" s="28"/>
      <c r="N60" s="28"/>
      <c r="O60" s="28"/>
      <c r="P60" s="28"/>
      <c r="Q60" s="28"/>
      <c r="R60" s="28"/>
      <c r="S60" s="28"/>
      <c r="T60" s="28"/>
      <c r="U60" s="29"/>
      <c r="V60" s="1">
        <f>V58/V59</f>
        <v>4740.728374029907</v>
      </c>
      <c r="W60" s="1">
        <f>W58/W59</f>
        <v>4279.369759283891</v>
      </c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9"/>
      <c r="AO60" s="8" t="b">
        <v>1</v>
      </c>
    </row>
    <row r="61" spans="1:41" s="8" customFormat="1" ht="54" customHeight="1">
      <c r="A61" s="35" t="s">
        <v>24</v>
      </c>
      <c r="B61" s="36"/>
      <c r="C61" s="36"/>
      <c r="D61" s="36"/>
      <c r="E61" s="36"/>
      <c r="F61" s="36"/>
      <c r="G61" s="36"/>
      <c r="H61" s="36"/>
      <c r="I61" s="37"/>
      <c r="J61" s="9" t="s">
        <v>64</v>
      </c>
      <c r="K61" s="27" t="s">
        <v>34</v>
      </c>
      <c r="L61" s="28"/>
      <c r="M61" s="28"/>
      <c r="N61" s="28"/>
      <c r="O61" s="28"/>
      <c r="P61" s="28"/>
      <c r="Q61" s="28"/>
      <c r="R61" s="28"/>
      <c r="S61" s="28"/>
      <c r="T61" s="28"/>
      <c r="U61" s="29"/>
      <c r="V61" s="1" t="s">
        <v>34</v>
      </c>
      <c r="W61" s="1" t="s">
        <v>34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9"/>
      <c r="AO61" s="8" t="b">
        <v>1</v>
      </c>
    </row>
    <row r="62" spans="1:41" s="8" customFormat="1" ht="18.75" customHeight="1">
      <c r="A62" s="35" t="s">
        <v>6</v>
      </c>
      <c r="B62" s="36"/>
      <c r="C62" s="36"/>
      <c r="D62" s="36"/>
      <c r="E62" s="36"/>
      <c r="F62" s="36"/>
      <c r="G62" s="36"/>
      <c r="H62" s="36"/>
      <c r="I62" s="37"/>
      <c r="J62" s="9" t="s">
        <v>65</v>
      </c>
      <c r="K62" s="27" t="s">
        <v>66</v>
      </c>
      <c r="L62" s="28"/>
      <c r="M62" s="28"/>
      <c r="N62" s="28"/>
      <c r="O62" s="28"/>
      <c r="P62" s="28"/>
      <c r="Q62" s="28"/>
      <c r="R62" s="28"/>
      <c r="S62" s="28"/>
      <c r="T62" s="28"/>
      <c r="U62" s="29"/>
      <c r="V62" s="1">
        <f>15026+350</f>
        <v>15376</v>
      </c>
      <c r="W62" s="1">
        <v>15629</v>
      </c>
      <c r="X62" s="41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3"/>
      <c r="AO62" s="8" t="b">
        <v>1</v>
      </c>
    </row>
    <row r="63" spans="1:41" s="8" customFormat="1" ht="17.25" customHeight="1">
      <c r="A63" s="35" t="s">
        <v>67</v>
      </c>
      <c r="B63" s="36"/>
      <c r="C63" s="36"/>
      <c r="D63" s="36"/>
      <c r="E63" s="36"/>
      <c r="F63" s="36"/>
      <c r="G63" s="36"/>
      <c r="H63" s="36"/>
      <c r="I63" s="37"/>
      <c r="J63" s="9" t="s">
        <v>68</v>
      </c>
      <c r="K63" s="27" t="s">
        <v>69</v>
      </c>
      <c r="L63" s="28"/>
      <c r="M63" s="28"/>
      <c r="N63" s="28"/>
      <c r="O63" s="28"/>
      <c r="P63" s="28"/>
      <c r="Q63" s="28"/>
      <c r="R63" s="28"/>
      <c r="S63" s="28"/>
      <c r="T63" s="28"/>
      <c r="U63" s="29"/>
      <c r="V63" s="1">
        <f>V64</f>
        <v>140</v>
      </c>
      <c r="W63" s="1">
        <v>167.759</v>
      </c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9"/>
      <c r="AO63" s="8" t="b">
        <v>1</v>
      </c>
    </row>
    <row r="64" spans="1:41" s="8" customFormat="1" ht="28.5" customHeight="1">
      <c r="A64" s="35" t="s">
        <v>142</v>
      </c>
      <c r="B64" s="36"/>
      <c r="C64" s="36"/>
      <c r="D64" s="36"/>
      <c r="E64" s="36"/>
      <c r="F64" s="36"/>
      <c r="G64" s="36"/>
      <c r="H64" s="36"/>
      <c r="I64" s="37"/>
      <c r="J64" s="9" t="s">
        <v>115</v>
      </c>
      <c r="K64" s="27" t="s">
        <v>69</v>
      </c>
      <c r="L64" s="28"/>
      <c r="M64" s="28"/>
      <c r="N64" s="28"/>
      <c r="O64" s="28"/>
      <c r="P64" s="28"/>
      <c r="Q64" s="28"/>
      <c r="R64" s="28"/>
      <c r="S64" s="28"/>
      <c r="T64" s="28"/>
      <c r="U64" s="29"/>
      <c r="V64" s="1">
        <v>140</v>
      </c>
      <c r="W64" s="1">
        <v>167.759</v>
      </c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9"/>
      <c r="AO64" s="8" t="b">
        <v>1</v>
      </c>
    </row>
    <row r="65" spans="1:41" s="8" customFormat="1" ht="30" customHeight="1">
      <c r="A65" s="35" t="s">
        <v>70</v>
      </c>
      <c r="B65" s="36"/>
      <c r="C65" s="36"/>
      <c r="D65" s="36"/>
      <c r="E65" s="36"/>
      <c r="F65" s="36"/>
      <c r="G65" s="36"/>
      <c r="H65" s="36"/>
      <c r="I65" s="37"/>
      <c r="J65" s="9" t="s">
        <v>71</v>
      </c>
      <c r="K65" s="27" t="s">
        <v>72</v>
      </c>
      <c r="L65" s="28"/>
      <c r="M65" s="28"/>
      <c r="N65" s="28"/>
      <c r="O65" s="28"/>
      <c r="P65" s="28"/>
      <c r="Q65" s="28"/>
      <c r="R65" s="28"/>
      <c r="S65" s="28"/>
      <c r="T65" s="28"/>
      <c r="U65" s="29"/>
      <c r="V65" s="1">
        <f>V66+V67+V68</f>
        <v>1986.2418</v>
      </c>
      <c r="W65" s="1">
        <v>2017.55</v>
      </c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9"/>
      <c r="AO65" s="8" t="b">
        <v>1</v>
      </c>
    </row>
    <row r="66" spans="1:41" s="8" customFormat="1" ht="30" customHeight="1">
      <c r="A66" s="35" t="s">
        <v>138</v>
      </c>
      <c r="B66" s="36"/>
      <c r="C66" s="36"/>
      <c r="D66" s="36"/>
      <c r="E66" s="36"/>
      <c r="F66" s="36"/>
      <c r="G66" s="36"/>
      <c r="H66" s="36"/>
      <c r="I66" s="37"/>
      <c r="J66" s="9" t="s">
        <v>141</v>
      </c>
      <c r="K66" s="27" t="s">
        <v>72</v>
      </c>
      <c r="L66" s="28"/>
      <c r="M66" s="28"/>
      <c r="N66" s="28"/>
      <c r="O66" s="28"/>
      <c r="P66" s="28"/>
      <c r="Q66" s="28"/>
      <c r="R66" s="28"/>
      <c r="S66" s="28"/>
      <c r="T66" s="28"/>
      <c r="U66" s="29"/>
      <c r="V66" s="1"/>
      <c r="W66" s="1">
        <v>6.08</v>
      </c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4"/>
      <c r="AO66" s="8" t="b">
        <v>1</v>
      </c>
    </row>
    <row r="67" spans="1:41" s="8" customFormat="1" ht="30" customHeight="1">
      <c r="A67" s="35" t="s">
        <v>139</v>
      </c>
      <c r="B67" s="36"/>
      <c r="C67" s="36"/>
      <c r="D67" s="36"/>
      <c r="E67" s="36"/>
      <c r="F67" s="36"/>
      <c r="G67" s="36"/>
      <c r="H67" s="36"/>
      <c r="I67" s="37"/>
      <c r="J67" s="9" t="s">
        <v>129</v>
      </c>
      <c r="K67" s="27" t="s">
        <v>72</v>
      </c>
      <c r="L67" s="28"/>
      <c r="M67" s="28"/>
      <c r="N67" s="28"/>
      <c r="O67" s="28"/>
      <c r="P67" s="28"/>
      <c r="Q67" s="28"/>
      <c r="R67" s="28"/>
      <c r="S67" s="28"/>
      <c r="T67" s="28"/>
      <c r="U67" s="29"/>
      <c r="V67" s="1">
        <v>831.8652</v>
      </c>
      <c r="W67" s="1">
        <v>837.03</v>
      </c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9"/>
      <c r="AO67" s="8" t="b">
        <v>1</v>
      </c>
    </row>
    <row r="68" spans="1:41" s="8" customFormat="1" ht="30" customHeight="1">
      <c r="A68" s="35" t="s">
        <v>140</v>
      </c>
      <c r="B68" s="36"/>
      <c r="C68" s="36"/>
      <c r="D68" s="36"/>
      <c r="E68" s="36"/>
      <c r="F68" s="36"/>
      <c r="G68" s="36"/>
      <c r="H68" s="36"/>
      <c r="I68" s="37"/>
      <c r="J68" s="9" t="s">
        <v>130</v>
      </c>
      <c r="K68" s="27" t="s">
        <v>72</v>
      </c>
      <c r="L68" s="28"/>
      <c r="M68" s="28"/>
      <c r="N68" s="28"/>
      <c r="O68" s="28"/>
      <c r="P68" s="28"/>
      <c r="Q68" s="28"/>
      <c r="R68" s="28"/>
      <c r="S68" s="28"/>
      <c r="T68" s="28"/>
      <c r="U68" s="29"/>
      <c r="V68" s="1">
        <v>1154.3766</v>
      </c>
      <c r="W68" s="1">
        <v>1174.44</v>
      </c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9"/>
      <c r="AO68" s="8" t="b">
        <v>1</v>
      </c>
    </row>
    <row r="69" spans="1:42" s="8" customFormat="1" ht="21" customHeight="1">
      <c r="A69" s="35" t="s">
        <v>73</v>
      </c>
      <c r="B69" s="36"/>
      <c r="C69" s="36"/>
      <c r="D69" s="36"/>
      <c r="E69" s="36"/>
      <c r="F69" s="36"/>
      <c r="G69" s="36"/>
      <c r="H69" s="36"/>
      <c r="I69" s="37"/>
      <c r="J69" s="9" t="s">
        <v>74</v>
      </c>
      <c r="K69" s="27" t="s">
        <v>72</v>
      </c>
      <c r="L69" s="28"/>
      <c r="M69" s="28"/>
      <c r="N69" s="28"/>
      <c r="O69" s="28"/>
      <c r="P69" s="28"/>
      <c r="Q69" s="28"/>
      <c r="R69" s="28"/>
      <c r="S69" s="28"/>
      <c r="T69" s="28"/>
      <c r="U69" s="29"/>
      <c r="V69" s="1">
        <f>V70</f>
        <v>2753.7999999999997</v>
      </c>
      <c r="W69" s="1">
        <v>3063.9</v>
      </c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9"/>
      <c r="AO69" s="8" t="b">
        <v>1</v>
      </c>
      <c r="AP69" s="5">
        <f>W65+W69</f>
        <v>5081.45</v>
      </c>
    </row>
    <row r="70" spans="1:41" s="8" customFormat="1" ht="30" customHeight="1">
      <c r="A70" s="35" t="s">
        <v>137</v>
      </c>
      <c r="B70" s="36"/>
      <c r="C70" s="36"/>
      <c r="D70" s="36"/>
      <c r="E70" s="36"/>
      <c r="F70" s="36"/>
      <c r="G70" s="36"/>
      <c r="H70" s="36"/>
      <c r="I70" s="37"/>
      <c r="J70" s="9" t="s">
        <v>145</v>
      </c>
      <c r="K70" s="27" t="s">
        <v>72</v>
      </c>
      <c r="L70" s="28"/>
      <c r="M70" s="28"/>
      <c r="N70" s="28"/>
      <c r="O70" s="28"/>
      <c r="P70" s="28"/>
      <c r="Q70" s="28"/>
      <c r="R70" s="28"/>
      <c r="S70" s="28"/>
      <c r="T70" s="28"/>
      <c r="U70" s="29"/>
      <c r="V70" s="1">
        <v>2753.7999999999997</v>
      </c>
      <c r="W70" s="1">
        <v>2980.4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9"/>
      <c r="AO70" s="8" t="b">
        <v>1</v>
      </c>
    </row>
    <row r="71" spans="1:41" s="8" customFormat="1" ht="21" customHeight="1">
      <c r="A71" s="35" t="s">
        <v>75</v>
      </c>
      <c r="B71" s="36"/>
      <c r="C71" s="36"/>
      <c r="D71" s="36"/>
      <c r="E71" s="36"/>
      <c r="F71" s="36"/>
      <c r="G71" s="36"/>
      <c r="H71" s="36"/>
      <c r="I71" s="37"/>
      <c r="J71" s="9" t="s">
        <v>76</v>
      </c>
      <c r="K71" s="27" t="s">
        <v>77</v>
      </c>
      <c r="L71" s="28"/>
      <c r="M71" s="28"/>
      <c r="N71" s="28"/>
      <c r="O71" s="28"/>
      <c r="P71" s="28"/>
      <c r="Q71" s="28"/>
      <c r="R71" s="28"/>
      <c r="S71" s="28"/>
      <c r="T71" s="28"/>
      <c r="U71" s="29"/>
      <c r="V71" s="1">
        <f>V72+V73</f>
        <v>827.5999999999999</v>
      </c>
      <c r="W71" s="1">
        <v>861.95</v>
      </c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9"/>
      <c r="AO71" s="8" t="b">
        <v>1</v>
      </c>
    </row>
    <row r="72" spans="1:41" s="8" customFormat="1" ht="28.5" customHeight="1">
      <c r="A72" s="35" t="s">
        <v>143</v>
      </c>
      <c r="B72" s="36"/>
      <c r="C72" s="36"/>
      <c r="D72" s="36"/>
      <c r="E72" s="36"/>
      <c r="F72" s="36"/>
      <c r="G72" s="36"/>
      <c r="H72" s="36"/>
      <c r="I72" s="37"/>
      <c r="J72" s="9" t="s">
        <v>114</v>
      </c>
      <c r="K72" s="27" t="s">
        <v>77</v>
      </c>
      <c r="L72" s="28"/>
      <c r="M72" s="28"/>
      <c r="N72" s="28"/>
      <c r="O72" s="28"/>
      <c r="P72" s="28"/>
      <c r="Q72" s="28"/>
      <c r="R72" s="28"/>
      <c r="S72" s="28"/>
      <c r="T72" s="28"/>
      <c r="U72" s="29"/>
      <c r="V72" s="1">
        <v>275.59</v>
      </c>
      <c r="W72" s="1">
        <v>285.39</v>
      </c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9"/>
      <c r="AO72" s="8" t="b">
        <v>1</v>
      </c>
    </row>
    <row r="73" spans="1:41" s="8" customFormat="1" ht="30" customHeight="1">
      <c r="A73" s="35" t="s">
        <v>144</v>
      </c>
      <c r="B73" s="36"/>
      <c r="C73" s="36"/>
      <c r="D73" s="36"/>
      <c r="E73" s="36"/>
      <c r="F73" s="36"/>
      <c r="G73" s="36"/>
      <c r="H73" s="36"/>
      <c r="I73" s="37"/>
      <c r="J73" s="9" t="s">
        <v>113</v>
      </c>
      <c r="K73" s="27"/>
      <c r="L73" s="28"/>
      <c r="M73" s="28"/>
      <c r="N73" s="28"/>
      <c r="O73" s="28"/>
      <c r="P73" s="28"/>
      <c r="Q73" s="28"/>
      <c r="R73" s="28"/>
      <c r="S73" s="28"/>
      <c r="T73" s="28"/>
      <c r="U73" s="29"/>
      <c r="V73" s="1">
        <v>552.01</v>
      </c>
      <c r="W73" s="1">
        <v>572.76</v>
      </c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9"/>
      <c r="AO73" s="8" t="b">
        <v>1</v>
      </c>
    </row>
    <row r="74" spans="1:41" s="8" customFormat="1" ht="18" customHeight="1">
      <c r="A74" s="35" t="s">
        <v>78</v>
      </c>
      <c r="B74" s="36"/>
      <c r="C74" s="36"/>
      <c r="D74" s="36"/>
      <c r="E74" s="36"/>
      <c r="F74" s="36"/>
      <c r="G74" s="36"/>
      <c r="H74" s="36"/>
      <c r="I74" s="37"/>
      <c r="J74" s="9" t="s">
        <v>79</v>
      </c>
      <c r="K74" s="27" t="s">
        <v>63</v>
      </c>
      <c r="L74" s="28"/>
      <c r="M74" s="28"/>
      <c r="N74" s="28"/>
      <c r="O74" s="28"/>
      <c r="P74" s="28"/>
      <c r="Q74" s="28"/>
      <c r="R74" s="28"/>
      <c r="S74" s="28"/>
      <c r="T74" s="28"/>
      <c r="U74" s="29"/>
      <c r="V74" s="1">
        <v>0.56</v>
      </c>
      <c r="W74" s="1">
        <v>0.56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9"/>
      <c r="AO74" s="8" t="b">
        <v>1</v>
      </c>
    </row>
    <row r="75" spans="1:41" s="8" customFormat="1" ht="30.75" customHeight="1">
      <c r="A75" s="35" t="s">
        <v>80</v>
      </c>
      <c r="B75" s="36"/>
      <c r="C75" s="36"/>
      <c r="D75" s="36"/>
      <c r="E75" s="36"/>
      <c r="F75" s="36"/>
      <c r="G75" s="36"/>
      <c r="H75" s="36"/>
      <c r="I75" s="37"/>
      <c r="J75" s="9" t="s">
        <v>81</v>
      </c>
      <c r="K75" s="27" t="s">
        <v>5</v>
      </c>
      <c r="L75" s="28"/>
      <c r="M75" s="28"/>
      <c r="N75" s="28"/>
      <c r="O75" s="28"/>
      <c r="P75" s="28"/>
      <c r="Q75" s="28"/>
      <c r="R75" s="28"/>
      <c r="S75" s="28"/>
      <c r="T75" s="28"/>
      <c r="U75" s="29"/>
      <c r="V75" s="1">
        <v>37633</v>
      </c>
      <c r="W75" s="1">
        <v>55997.53</v>
      </c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9"/>
      <c r="AO75" s="8" t="b">
        <v>1</v>
      </c>
    </row>
    <row r="76" spans="1:41" s="8" customFormat="1" ht="24.75" customHeight="1">
      <c r="A76" s="35" t="s">
        <v>82</v>
      </c>
      <c r="B76" s="36"/>
      <c r="C76" s="36"/>
      <c r="D76" s="36"/>
      <c r="E76" s="36"/>
      <c r="F76" s="36"/>
      <c r="G76" s="36"/>
      <c r="H76" s="36"/>
      <c r="I76" s="37"/>
      <c r="J76" s="9" t="s">
        <v>83</v>
      </c>
      <c r="K76" s="27" t="s">
        <v>5</v>
      </c>
      <c r="L76" s="28"/>
      <c r="M76" s="28"/>
      <c r="N76" s="28"/>
      <c r="O76" s="28"/>
      <c r="P76" s="28"/>
      <c r="Q76" s="28"/>
      <c r="R76" s="28"/>
      <c r="S76" s="28"/>
      <c r="T76" s="28"/>
      <c r="U76" s="29"/>
      <c r="V76" s="1"/>
      <c r="W76" s="1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9"/>
      <c r="AO76" s="8" t="b">
        <v>1</v>
      </c>
    </row>
    <row r="77" spans="1:40" s="8" customFormat="1" ht="42" customHeight="1">
      <c r="A77" s="35" t="s">
        <v>84</v>
      </c>
      <c r="B77" s="36"/>
      <c r="C77" s="36"/>
      <c r="D77" s="36"/>
      <c r="E77" s="36"/>
      <c r="F77" s="36"/>
      <c r="G77" s="36"/>
      <c r="H77" s="36"/>
      <c r="I77" s="37"/>
      <c r="J77" s="9" t="s">
        <v>85</v>
      </c>
      <c r="K77" s="27" t="s">
        <v>63</v>
      </c>
      <c r="L77" s="28"/>
      <c r="M77" s="28"/>
      <c r="N77" s="28"/>
      <c r="O77" s="28"/>
      <c r="P77" s="28"/>
      <c r="Q77" s="28"/>
      <c r="R77" s="28"/>
      <c r="S77" s="28"/>
      <c r="T77" s="28"/>
      <c r="U77" s="29"/>
      <c r="V77" s="1"/>
      <c r="W77" s="1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9"/>
    </row>
    <row r="78" spans="1:40" s="8" customFormat="1" ht="45" customHeight="1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41" t="s">
        <v>34</v>
      </c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3"/>
    </row>
    <row r="79" spans="1:23" ht="15" customHeight="1" hidden="1">
      <c r="A79" s="2"/>
      <c r="B79" s="2"/>
      <c r="C79" s="2"/>
      <c r="D79" s="2"/>
      <c r="E79" s="2"/>
      <c r="F79" s="2"/>
      <c r="G79" s="2" t="s">
        <v>18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</row>
    <row r="80" spans="1:40" s="2" customFormat="1" ht="63" customHeight="1" hidden="1">
      <c r="A80" s="58" t="s">
        <v>86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</row>
    <row r="81" spans="1:40" s="2" customFormat="1" ht="68.25" customHeight="1" hidden="1">
      <c r="A81" s="58" t="s">
        <v>87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</row>
    <row r="82" spans="1:40" s="2" customFormat="1" ht="25.5" customHeight="1" hidden="1">
      <c r="A82" s="58" t="s">
        <v>111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</row>
    <row r="83" spans="1:40" s="2" customFormat="1" ht="25.5" customHeight="1" hidden="1">
      <c r="A83" s="58" t="s">
        <v>88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</row>
    <row r="84" spans="1:40" s="2" customFormat="1" ht="25.5" customHeight="1" hidden="1">
      <c r="A84" s="58" t="s">
        <v>89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</row>
    <row r="85" spans="1:40" s="2" customFormat="1" ht="4.5" customHeight="1" hidden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</row>
    <row r="86" ht="3" customHeight="1" hidden="1"/>
    <row r="87" ht="15" customHeight="1" hidden="1"/>
    <row r="88" ht="30.75" customHeight="1" hidden="1"/>
    <row r="89" spans="1:40" ht="15" customHeight="1" hidden="1">
      <c r="A89" s="59" t="s">
        <v>131</v>
      </c>
      <c r="B89" s="59"/>
      <c r="C89" s="59"/>
      <c r="D89" s="59"/>
      <c r="E89" s="59"/>
      <c r="F89" s="59"/>
      <c r="G89" s="59"/>
      <c r="H89" s="59"/>
      <c r="I89" s="59"/>
      <c r="J89" s="59"/>
      <c r="V89" s="16" t="s">
        <v>135</v>
      </c>
      <c r="W89" s="16"/>
      <c r="AN89" s="4" t="s">
        <v>133</v>
      </c>
    </row>
    <row r="90" spans="22:23" ht="15" customHeight="1" hidden="1">
      <c r="V90" s="15"/>
      <c r="W90" s="15"/>
    </row>
    <row r="91" spans="22:23" ht="43.5" customHeight="1" hidden="1">
      <c r="V91" s="15"/>
      <c r="W91" s="15"/>
    </row>
    <row r="92" spans="1:40" ht="15" customHeight="1" hidden="1">
      <c r="A92" s="59" t="s">
        <v>132</v>
      </c>
      <c r="B92" s="59"/>
      <c r="C92" s="59"/>
      <c r="D92" s="59"/>
      <c r="E92" s="59"/>
      <c r="F92" s="59"/>
      <c r="G92" s="59"/>
      <c r="H92" s="59"/>
      <c r="I92" s="59"/>
      <c r="J92" s="59"/>
      <c r="V92" s="16" t="s">
        <v>134</v>
      </c>
      <c r="W92" s="16"/>
      <c r="AN92" s="4" t="s">
        <v>134</v>
      </c>
    </row>
  </sheetData>
  <sheetProtection/>
  <mergeCells count="207">
    <mergeCell ref="A89:J89"/>
    <mergeCell ref="A92:J92"/>
    <mergeCell ref="X39:AN39"/>
    <mergeCell ref="X78:AN78"/>
    <mergeCell ref="A75:I75"/>
    <mergeCell ref="A76:I76"/>
    <mergeCell ref="A85:AN85"/>
    <mergeCell ref="A66:I66"/>
    <mergeCell ref="A39:I39"/>
    <mergeCell ref="K39:U39"/>
    <mergeCell ref="A83:AN83"/>
    <mergeCell ref="A84:AN84"/>
    <mergeCell ref="K35:U35"/>
    <mergeCell ref="A48:I48"/>
    <mergeCell ref="K48:U48"/>
    <mergeCell ref="A49:I49"/>
    <mergeCell ref="K37:U37"/>
    <mergeCell ref="A40:I40"/>
    <mergeCell ref="A44:I44"/>
    <mergeCell ref="K44:U44"/>
    <mergeCell ref="X30:AN32"/>
    <mergeCell ref="A80:AN80"/>
    <mergeCell ref="A81:AN81"/>
    <mergeCell ref="A82:AN82"/>
    <mergeCell ref="K76:U76"/>
    <mergeCell ref="K75:U75"/>
    <mergeCell ref="X38:AN38"/>
    <mergeCell ref="A36:I36"/>
    <mergeCell ref="K36:U36"/>
    <mergeCell ref="X37:AN37"/>
    <mergeCell ref="K38:U38"/>
    <mergeCell ref="X36:AN36"/>
    <mergeCell ref="K34:U34"/>
    <mergeCell ref="A38:I38"/>
    <mergeCell ref="K42:U42"/>
    <mergeCell ref="A51:I51"/>
    <mergeCell ref="X47:AN47"/>
    <mergeCell ref="A45:I45"/>
    <mergeCell ref="K45:U45"/>
    <mergeCell ref="X48:AN48"/>
    <mergeCell ref="A77:I77"/>
    <mergeCell ref="K77:U77"/>
    <mergeCell ref="A71:I71"/>
    <mergeCell ref="K71:U71"/>
    <mergeCell ref="K70:U70"/>
    <mergeCell ref="K74:U74"/>
    <mergeCell ref="A31:I31"/>
    <mergeCell ref="K31:U31"/>
    <mergeCell ref="A33:I33"/>
    <mergeCell ref="K33:U33"/>
    <mergeCell ref="A32:I32"/>
    <mergeCell ref="A55:I55"/>
    <mergeCell ref="K55:U55"/>
    <mergeCell ref="K51:U51"/>
    <mergeCell ref="K46:U46"/>
    <mergeCell ref="A34:I34"/>
    <mergeCell ref="X75:AN75"/>
    <mergeCell ref="X77:AN77"/>
    <mergeCell ref="X76:AN76"/>
    <mergeCell ref="X74:AN74"/>
    <mergeCell ref="A74:I74"/>
    <mergeCell ref="A30:I30"/>
    <mergeCell ref="K30:U30"/>
    <mergeCell ref="K32:U32"/>
    <mergeCell ref="A37:I37"/>
    <mergeCell ref="A35:I35"/>
    <mergeCell ref="X69:AN69"/>
    <mergeCell ref="X70:AN70"/>
    <mergeCell ref="X72:AN72"/>
    <mergeCell ref="A73:I73"/>
    <mergeCell ref="K73:U73"/>
    <mergeCell ref="A72:I72"/>
    <mergeCell ref="K72:U72"/>
    <mergeCell ref="X73:AN73"/>
    <mergeCell ref="A70:I70"/>
    <mergeCell ref="K67:U67"/>
    <mergeCell ref="X71:AN71"/>
    <mergeCell ref="A69:I69"/>
    <mergeCell ref="K69:U69"/>
    <mergeCell ref="X67:AN67"/>
    <mergeCell ref="A63:I63"/>
    <mergeCell ref="K63:U63"/>
    <mergeCell ref="A67:I67"/>
    <mergeCell ref="K66:U66"/>
    <mergeCell ref="A68:I68"/>
    <mergeCell ref="X62:AN62"/>
    <mergeCell ref="A64:I64"/>
    <mergeCell ref="A65:I65"/>
    <mergeCell ref="K65:U65"/>
    <mergeCell ref="K64:U64"/>
    <mergeCell ref="X63:AN63"/>
    <mergeCell ref="X64:AN64"/>
    <mergeCell ref="A62:I62"/>
    <mergeCell ref="K62:U62"/>
    <mergeCell ref="X65:AN65"/>
    <mergeCell ref="X60:AN60"/>
    <mergeCell ref="X61:AN61"/>
    <mergeCell ref="A61:I61"/>
    <mergeCell ref="K61:U61"/>
    <mergeCell ref="A60:I60"/>
    <mergeCell ref="K60:U60"/>
    <mergeCell ref="A59:I59"/>
    <mergeCell ref="K59:U59"/>
    <mergeCell ref="X58:AN58"/>
    <mergeCell ref="X59:AN59"/>
    <mergeCell ref="A57:I57"/>
    <mergeCell ref="A58:I58"/>
    <mergeCell ref="K58:U58"/>
    <mergeCell ref="X57:AN57"/>
    <mergeCell ref="A56:I56"/>
    <mergeCell ref="K56:U56"/>
    <mergeCell ref="X51:AN51"/>
    <mergeCell ref="A53:I53"/>
    <mergeCell ref="A54:I54"/>
    <mergeCell ref="K57:U57"/>
    <mergeCell ref="X56:AN56"/>
    <mergeCell ref="X52:AN52"/>
    <mergeCell ref="X53:AN53"/>
    <mergeCell ref="X55:AN55"/>
    <mergeCell ref="X54:AN54"/>
    <mergeCell ref="A52:I52"/>
    <mergeCell ref="K52:U52"/>
    <mergeCell ref="K49:U49"/>
    <mergeCell ref="A50:I50"/>
    <mergeCell ref="X49:AN49"/>
    <mergeCell ref="X50:AN50"/>
    <mergeCell ref="K50:U50"/>
    <mergeCell ref="K54:U54"/>
    <mergeCell ref="K53:U53"/>
    <mergeCell ref="X44:AN44"/>
    <mergeCell ref="A46:I46"/>
    <mergeCell ref="A47:I47"/>
    <mergeCell ref="K47:U47"/>
    <mergeCell ref="X45:AN45"/>
    <mergeCell ref="X46:AN46"/>
    <mergeCell ref="X43:AN43"/>
    <mergeCell ref="K40:U40"/>
    <mergeCell ref="A41:I41"/>
    <mergeCell ref="K41:U41"/>
    <mergeCell ref="X42:AN42"/>
    <mergeCell ref="X40:AN40"/>
    <mergeCell ref="X41:AN41"/>
    <mergeCell ref="A42:I42"/>
    <mergeCell ref="A43:I43"/>
    <mergeCell ref="K43:U43"/>
    <mergeCell ref="X26:AN26"/>
    <mergeCell ref="A27:I27"/>
    <mergeCell ref="K27:U27"/>
    <mergeCell ref="A28:I28"/>
    <mergeCell ref="K28:U28"/>
    <mergeCell ref="X34:AN34"/>
    <mergeCell ref="X33:AN33"/>
    <mergeCell ref="X29:AN29"/>
    <mergeCell ref="A29:I29"/>
    <mergeCell ref="K29:U29"/>
    <mergeCell ref="X24:AN24"/>
    <mergeCell ref="X35:AN35"/>
    <mergeCell ref="A25:I25"/>
    <mergeCell ref="K25:U25"/>
    <mergeCell ref="X25:AN25"/>
    <mergeCell ref="A24:I24"/>
    <mergeCell ref="K24:U24"/>
    <mergeCell ref="X27:AN27"/>
    <mergeCell ref="A26:I26"/>
    <mergeCell ref="K26:U26"/>
    <mergeCell ref="X22:AN22"/>
    <mergeCell ref="A23:I23"/>
    <mergeCell ref="K23:U23"/>
    <mergeCell ref="X23:AN23"/>
    <mergeCell ref="A22:I22"/>
    <mergeCell ref="K22:U22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A15:I15"/>
    <mergeCell ref="K15:U15"/>
    <mergeCell ref="X15:AN15"/>
    <mergeCell ref="K13:U14"/>
    <mergeCell ref="V13:W13"/>
    <mergeCell ref="A18:I18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V89:W89"/>
    <mergeCell ref="V92:W92"/>
    <mergeCell ref="X68:AN68"/>
    <mergeCell ref="J10:P10"/>
    <mergeCell ref="X13:AN14"/>
    <mergeCell ref="X17:AN17"/>
    <mergeCell ref="X19:AN19"/>
    <mergeCell ref="X28:AN28"/>
    <mergeCell ref="K68:U68"/>
    <mergeCell ref="K16:U16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Подопригора</cp:lastModifiedBy>
  <cp:lastPrinted>2024-03-28T12:44:54Z</cp:lastPrinted>
  <dcterms:created xsi:type="dcterms:W3CDTF">2010-05-19T10:50:44Z</dcterms:created>
  <dcterms:modified xsi:type="dcterms:W3CDTF">2024-04-26T12:46:26Z</dcterms:modified>
  <cp:category/>
  <cp:version/>
  <cp:contentType/>
  <cp:contentStatus/>
</cp:coreProperties>
</file>